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Pangsa pasar" sheetId="1" r:id="rId1"/>
    <sheet name="Sheet1" sheetId="2" r:id="rId2"/>
  </sheets>
  <definedNames>
    <definedName name="_xlnm.Print_Area" localSheetId="0">'Pangsa pasar'!$A$1:$H$365</definedName>
  </definedNames>
  <calcPr fullCalcOnLoad="1"/>
</workbook>
</file>

<file path=xl/sharedStrings.xml><?xml version="1.0" encoding="utf-8"?>
<sst xmlns="http://schemas.openxmlformats.org/spreadsheetml/2006/main" count="867" uniqueCount="84">
  <si>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</si>
  <si>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</si>
  <si>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</si>
  <si>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</si>
  <si>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</si>
  <si>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</si>
  <si>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</si>
  <si>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</si>
  <si>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</si>
  <si>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</si>
  <si>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</si>
  <si>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</si>
  <si>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</si>
  <si>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</si>
  <si>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</si>
  <si>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</si>
  <si>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</si>
  <si>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</si>
  <si>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</si>
  <si>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</si>
  <si>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</si>
  <si>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</si>
  <si>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</si>
  <si>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</si>
  <si>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</si>
  <si>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</si>
  <si>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</si>
  <si>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</si>
  <si>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</si>
  <si>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</si>
  <si>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</si>
  <si>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</si>
  <si>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</si>
  <si>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</si>
  <si>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</si>
  <si>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</si>
  <si>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</si>
  <si>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</si>
  <si>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</si>
  <si>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</si>
  <si>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</si>
  <si>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</si>
  <si>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</si>
  <si>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</si>
  <si>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</si>
  <si>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</si>
  <si>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</si>
  <si>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</si>
  <si>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</si>
  <si>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</si>
  <si>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</si>
  <si>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</si>
  <si>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</si>
  <si>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ITALIAN</t>
  </si>
  <si>
    <t>SWEDISH</t>
  </si>
  <si>
    <t>DIRECT  FOREIGN TOURIST ARRIVALS TO BALI BY MARKET COUNTRY</t>
  </si>
  <si>
    <t>THAI</t>
  </si>
  <si>
    <t>THAILAND</t>
  </si>
  <si>
    <t>SPANISH</t>
  </si>
  <si>
    <t>SPAIN</t>
  </si>
  <si>
    <t>UKRAINAN</t>
  </si>
  <si>
    <t>XXII</t>
  </si>
  <si>
    <t>XXIII</t>
  </si>
  <si>
    <t>NETHERLAND</t>
  </si>
  <si>
    <t>UNITED KINGDOM</t>
  </si>
  <si>
    <t>NETHERLANDS</t>
  </si>
  <si>
    <t>IN JANUARY - MARCH 2019</t>
  </si>
  <si>
    <t>UKRAINE</t>
  </si>
  <si>
    <t>XXIIIV</t>
  </si>
  <si>
    <t>IN JANUARY - APRIL 2019</t>
  </si>
  <si>
    <t>IN JANUARY - MAY 2019</t>
  </si>
  <si>
    <t>ITALY</t>
  </si>
  <si>
    <t>IN JANUARY - JUNE 2019</t>
  </si>
  <si>
    <t>*TEMPORARY DATA</t>
  </si>
  <si>
    <t>IN JANUARY - JULY 2019</t>
  </si>
  <si>
    <t>IN JANUARY - AUGUST 2019</t>
  </si>
  <si>
    <t>IN JANUARY - SEPTEMBER 2019</t>
  </si>
  <si>
    <t>IN JANUARY - OCTOBER 2019</t>
  </si>
  <si>
    <t>IN JANUARY - NOVEMBER 2019</t>
  </si>
  <si>
    <t>IN JANUARY - DECEMBER 2019</t>
  </si>
  <si>
    <t>IN JANUARY 2020</t>
  </si>
  <si>
    <t>VIETNAM</t>
  </si>
  <si>
    <t>IN JANUARY - FEBRUARY 2020</t>
  </si>
  <si>
    <t>XXXII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</si>
</sst>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34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4" fontId="50" fillId="0" borderId="0" xfId="0" applyNumberFormat="1" applyFont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1" fontId="53" fillId="0" borderId="0" xfId="0" applyNumberFormat="1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="90" zoomScaleNormal="89" zoomScaleSheetLayoutView="90" zoomScalePageLayoutView="0" workbookViewId="0" topLeftCell="A1">
      <selection activeCell="K37" sqref="K37:M37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2.00390625" style="0" customWidth="1"/>
    <col min="5" max="5" width="8.8515625" style="0" customWidth="1"/>
    <col min="6" max="6" width="11.57421875" style="0" customWidth="1"/>
    <col min="7" max="7" width="10.281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6" max="16" width="12.421875" style="0" customWidth="1"/>
  </cols>
  <sheetData>
    <row r="1" spans="1:9" ht="21.75" customHeight="1">
      <c r="A1" s="99"/>
      <c r="B1" s="99"/>
      <c r="C1" s="99"/>
      <c r="D1" s="99"/>
      <c r="E1" s="99"/>
      <c r="F1" s="99"/>
      <c r="G1" s="99"/>
      <c r="H1" s="99"/>
      <c r="I1" s="3"/>
    </row>
    <row r="2" spans="1:9" ht="21.75" customHeight="1">
      <c r="A2" s="95" t="s">
        <v>33</v>
      </c>
      <c r="B2" s="95"/>
      <c r="C2" s="95"/>
      <c r="D2" s="95"/>
      <c r="E2" s="95"/>
      <c r="F2" s="95"/>
      <c r="G2" s="95"/>
      <c r="H2" s="95"/>
      <c r="I2" s="3"/>
    </row>
    <row r="3" spans="1:9" ht="21.75" customHeight="1">
      <c r="A3" s="100" t="s">
        <v>80</v>
      </c>
      <c r="B3" s="100"/>
      <c r="C3" s="100"/>
      <c r="D3" s="100"/>
      <c r="E3" s="100"/>
      <c r="F3" s="100"/>
      <c r="G3" s="100"/>
      <c r="H3" s="100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2019</v>
      </c>
      <c r="D5" s="9" t="s">
        <v>30</v>
      </c>
      <c r="E5" s="9" t="s">
        <v>1</v>
      </c>
      <c r="F5" s="9">
        <v>2020</v>
      </c>
      <c r="G5" s="10" t="s">
        <v>2</v>
      </c>
      <c r="H5" s="9" t="s">
        <v>30</v>
      </c>
      <c r="I5" s="4"/>
      <c r="J5" s="31"/>
      <c r="K5" s="21"/>
      <c r="L5" s="22"/>
      <c r="M5" s="40"/>
    </row>
    <row r="6" spans="1:13" ht="24.75" customHeight="1">
      <c r="A6" s="11" t="s">
        <v>37</v>
      </c>
      <c r="B6" s="12" t="s">
        <v>4</v>
      </c>
      <c r="C6" s="13">
        <v>115491</v>
      </c>
      <c r="D6" s="14">
        <f>C6/$C$28*100</f>
        <v>25.314871399199507</v>
      </c>
      <c r="E6" s="12" t="s">
        <v>4</v>
      </c>
      <c r="F6" s="13">
        <v>111515</v>
      </c>
      <c r="G6" s="14">
        <f>(F6-C6)/C6*100</f>
        <v>-3.4426925041778147</v>
      </c>
      <c r="H6" s="14">
        <f aca="true" t="shared" si="0" ref="H6:H17">F6/$F$28*100</f>
        <v>21.085003677561957</v>
      </c>
      <c r="I6" s="5"/>
      <c r="J6" s="31"/>
      <c r="K6" s="21"/>
      <c r="L6" s="22"/>
      <c r="M6" s="40"/>
    </row>
    <row r="7" spans="1:14" ht="24.75" customHeight="1">
      <c r="A7" s="11" t="s">
        <v>35</v>
      </c>
      <c r="B7" s="12" t="s">
        <v>5</v>
      </c>
      <c r="C7" s="13">
        <v>92859</v>
      </c>
      <c r="D7" s="14">
        <f aca="true" t="shared" si="1" ref="D6:D18">C7/$C$28*100</f>
        <v>20.354085108435</v>
      </c>
      <c r="E7" s="12" t="s">
        <v>5</v>
      </c>
      <c r="F7" s="13">
        <v>103087</v>
      </c>
      <c r="G7" s="14">
        <f aca="true" t="shared" si="2" ref="G7:G28">(F7-C7)/C7*100</f>
        <v>11.014548939790435</v>
      </c>
      <c r="H7" s="14">
        <f t="shared" si="0"/>
        <v>19.491456522520103</v>
      </c>
      <c r="I7" s="5"/>
      <c r="J7" s="31"/>
      <c r="K7" s="21"/>
      <c r="L7" s="22"/>
      <c r="M7" s="40"/>
      <c r="N7" s="25"/>
    </row>
    <row r="8" spans="1:12" ht="24.75" customHeight="1">
      <c r="A8" s="11" t="s">
        <v>49</v>
      </c>
      <c r="B8" s="12" t="s">
        <v>6</v>
      </c>
      <c r="C8" s="13">
        <v>28951</v>
      </c>
      <c r="D8" s="14">
        <f t="shared" si="1"/>
        <v>6.3458697377131115</v>
      </c>
      <c r="E8" s="12" t="s">
        <v>6</v>
      </c>
      <c r="F8" s="13">
        <v>29797</v>
      </c>
      <c r="G8" s="14">
        <f t="shared" si="2"/>
        <v>2.9221788539255984</v>
      </c>
      <c r="H8" s="14">
        <f t="shared" si="0"/>
        <v>5.633949285569776</v>
      </c>
      <c r="I8" s="5"/>
      <c r="J8" s="31"/>
      <c r="L8"/>
    </row>
    <row r="9" spans="1:19" ht="24.75" customHeight="1">
      <c r="A9" s="11" t="s">
        <v>47</v>
      </c>
      <c r="B9" s="12" t="s">
        <v>8</v>
      </c>
      <c r="C9" s="13">
        <v>16539</v>
      </c>
      <c r="D9" s="14">
        <f t="shared" si="1"/>
        <v>3.6252405648176964</v>
      </c>
      <c r="E9" s="12" t="s">
        <v>7</v>
      </c>
      <c r="F9" s="13">
        <v>25486</v>
      </c>
      <c r="G9" s="14">
        <f t="shared" si="2"/>
        <v>54.09637825745208</v>
      </c>
      <c r="H9" s="14">
        <f t="shared" si="0"/>
        <v>4.818835167702497</v>
      </c>
      <c r="I9" s="5"/>
      <c r="J9" s="31"/>
      <c r="N9" s="21"/>
      <c r="O9" s="22"/>
      <c r="P9" s="19"/>
      <c r="Q9" s="19"/>
      <c r="R9" s="25"/>
      <c r="S9" s="25"/>
    </row>
    <row r="10" spans="1:19" ht="24.75" customHeight="1">
      <c r="A10" s="11" t="s">
        <v>41</v>
      </c>
      <c r="B10" s="12" t="s">
        <v>11</v>
      </c>
      <c r="C10" s="13">
        <v>15374</v>
      </c>
      <c r="D10" s="14">
        <f t="shared" si="1"/>
        <v>3.3698801888570813</v>
      </c>
      <c r="E10" s="12" t="s">
        <v>10</v>
      </c>
      <c r="F10" s="13">
        <v>23527</v>
      </c>
      <c r="G10" s="14">
        <f>(F10-C10)/C10*100</f>
        <v>53.03109145310264</v>
      </c>
      <c r="H10" s="14">
        <f t="shared" si="0"/>
        <v>4.448431883800387</v>
      </c>
      <c r="I10" s="5"/>
      <c r="K10" s="21"/>
      <c r="L10" s="22"/>
      <c r="M10" s="40"/>
      <c r="R10" s="25"/>
      <c r="S10" s="25"/>
    </row>
    <row r="11" spans="1:19" ht="24.75" customHeight="1">
      <c r="A11" s="11" t="s">
        <v>46</v>
      </c>
      <c r="B11" s="12" t="s">
        <v>7</v>
      </c>
      <c r="C11" s="13">
        <v>17845</v>
      </c>
      <c r="D11" s="14">
        <f t="shared" si="1"/>
        <v>3.9115072180404984</v>
      </c>
      <c r="E11" s="12" t="s">
        <v>8</v>
      </c>
      <c r="F11" s="13">
        <v>20411</v>
      </c>
      <c r="G11" s="14">
        <f>(F11-C11)/C11*100</f>
        <v>14.379377977024376</v>
      </c>
      <c r="H11" s="14">
        <f t="shared" si="0"/>
        <v>3.859265659890751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64</v>
      </c>
      <c r="B12" s="12" t="s">
        <v>12</v>
      </c>
      <c r="C12" s="13">
        <v>15469</v>
      </c>
      <c r="D12" s="14">
        <f t="shared" si="1"/>
        <v>3.390703567154299</v>
      </c>
      <c r="E12" s="12" t="s">
        <v>12</v>
      </c>
      <c r="F12" s="13">
        <v>18580</v>
      </c>
      <c r="G12" s="14">
        <f t="shared" si="2"/>
        <v>20.111190122179842</v>
      </c>
      <c r="H12" s="14">
        <f t="shared" si="0"/>
        <v>3.5130643261364045</v>
      </c>
      <c r="I12" s="5"/>
      <c r="J12" s="31"/>
      <c r="K12" s="21"/>
      <c r="L12" s="22"/>
      <c r="M12" s="40"/>
      <c r="N12" s="21"/>
      <c r="O12" s="22"/>
      <c r="P12" s="19"/>
      <c r="Q12" s="19"/>
      <c r="R12" s="25"/>
      <c r="S12" s="25"/>
    </row>
    <row r="13" spans="1:19" ht="24.75" customHeight="1">
      <c r="A13" s="11" t="s">
        <v>38</v>
      </c>
      <c r="B13" s="12" t="s">
        <v>10</v>
      </c>
      <c r="C13" s="13">
        <v>16804</v>
      </c>
      <c r="D13" s="14">
        <f t="shared" si="1"/>
        <v>3.6833268305941456</v>
      </c>
      <c r="E13" s="12" t="s">
        <v>11</v>
      </c>
      <c r="F13" s="13">
        <v>17065</v>
      </c>
      <c r="G13" s="14">
        <f t="shared" si="2"/>
        <v>1.5532016186622233</v>
      </c>
      <c r="H13" s="14">
        <f t="shared" si="0"/>
        <v>3.2266115568093507</v>
      </c>
      <c r="I13" s="5"/>
      <c r="J13" s="31"/>
      <c r="K13" s="21"/>
      <c r="L13" s="22"/>
      <c r="M13" s="19"/>
      <c r="N13" s="25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10405</v>
      </c>
      <c r="D14" s="14">
        <f t="shared" si="1"/>
        <v>2.280707907184723</v>
      </c>
      <c r="E14" s="12" t="s">
        <v>9</v>
      </c>
      <c r="F14" s="13">
        <v>14653</v>
      </c>
      <c r="G14" s="14">
        <f t="shared" si="2"/>
        <v>40.826525708793845</v>
      </c>
      <c r="H14" s="14">
        <f t="shared" si="0"/>
        <v>2.7705560587124185</v>
      </c>
      <c r="I14" s="5"/>
      <c r="J14" s="31"/>
      <c r="K14" s="21"/>
      <c r="L14" s="22"/>
      <c r="M14" s="40"/>
      <c r="N14" s="19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13</v>
      </c>
      <c r="C15" s="13">
        <v>9200</v>
      </c>
      <c r="D15" s="14">
        <f t="shared" si="1"/>
        <v>2.0165797929937006</v>
      </c>
      <c r="E15" s="12" t="s">
        <v>14</v>
      </c>
      <c r="F15" s="13">
        <v>11544</v>
      </c>
      <c r="G15" s="14">
        <f>(F15-C15)/C15*100</f>
        <v>25.47826086956522</v>
      </c>
      <c r="H15" s="14">
        <f t="shared" si="0"/>
        <v>2.182713378951488</v>
      </c>
      <c r="I15" s="5"/>
      <c r="J15" s="31"/>
      <c r="K15" s="21"/>
      <c r="L15" s="22"/>
      <c r="M15" s="40"/>
      <c r="N15" s="21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14</v>
      </c>
      <c r="C16" s="13">
        <v>9238</v>
      </c>
      <c r="D16" s="14">
        <f t="shared" si="1"/>
        <v>2.0249091443125873</v>
      </c>
      <c r="E16" s="12" t="s">
        <v>13</v>
      </c>
      <c r="F16" s="13">
        <v>11442</v>
      </c>
      <c r="G16" s="14">
        <f t="shared" si="2"/>
        <v>23.85797791729812</v>
      </c>
      <c r="H16" s="14">
        <f t="shared" si="0"/>
        <v>2.1634274499274886</v>
      </c>
      <c r="I16" s="5"/>
      <c r="J16" s="31"/>
      <c r="K16" s="21"/>
      <c r="L16" s="22"/>
      <c r="M16" s="19"/>
      <c r="N16" s="25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16</v>
      </c>
      <c r="C17" s="13">
        <v>7830</v>
      </c>
      <c r="D17" s="14">
        <f t="shared" si="1"/>
        <v>1.7162847586022472</v>
      </c>
      <c r="E17" s="12" t="s">
        <v>15</v>
      </c>
      <c r="F17" s="13">
        <v>10139</v>
      </c>
      <c r="G17" s="14">
        <f t="shared" si="2"/>
        <v>29.489144316730524</v>
      </c>
      <c r="H17" s="14">
        <f t="shared" si="0"/>
        <v>1.91705916053267</v>
      </c>
      <c r="I17" s="5"/>
      <c r="J17" s="31"/>
      <c r="K17" s="21"/>
      <c r="L17" s="22"/>
      <c r="M17" s="40"/>
      <c r="N17" s="25"/>
      <c r="O17" s="25"/>
      <c r="P17" s="25"/>
      <c r="Q17" s="25"/>
      <c r="R17" s="25"/>
      <c r="S17" s="25"/>
    </row>
    <row r="18" spans="1:19" ht="24.75" customHeight="1">
      <c r="A18" s="11" t="s">
        <v>65</v>
      </c>
      <c r="B18" s="12" t="s">
        <v>18</v>
      </c>
      <c r="C18" s="13">
        <v>6834</v>
      </c>
      <c r="D18" s="14">
        <f t="shared" si="1"/>
        <v>1.4979680766651031</v>
      </c>
      <c r="E18" s="12" t="s">
        <v>16</v>
      </c>
      <c r="F18" s="13">
        <v>9591</v>
      </c>
      <c r="G18" s="14">
        <f>(F18-C18)/C18*100</f>
        <v>40.34240561896401</v>
      </c>
      <c r="H18" s="14">
        <f aca="true" t="shared" si="3" ref="H18:H25">F18/$F$28*100</f>
        <v>1.813444561462554</v>
      </c>
      <c r="I18" s="5"/>
      <c r="J18" s="31"/>
      <c r="K18" s="21"/>
      <c r="L18" s="22"/>
      <c r="M18" s="22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15</v>
      </c>
      <c r="C19" s="13">
        <v>8436</v>
      </c>
      <c r="D19" s="14">
        <f aca="true" t="shared" si="4" ref="D19:D25">C19/$C$28*100</f>
        <v>1.8491159927929193</v>
      </c>
      <c r="E19" s="12" t="s">
        <v>17</v>
      </c>
      <c r="F19" s="13">
        <v>9564</v>
      </c>
      <c r="G19" s="14">
        <f aca="true" t="shared" si="5" ref="G19:G25">(F19-C19)/C19*100</f>
        <v>13.371266002844951</v>
      </c>
      <c r="H19" s="14">
        <f t="shared" si="3"/>
        <v>1.80833946260326</v>
      </c>
      <c r="I19" s="5"/>
      <c r="J19" s="31"/>
      <c r="M19" s="25"/>
      <c r="N19" s="25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17</v>
      </c>
      <c r="C20" s="13">
        <v>7144</v>
      </c>
      <c r="D20" s="14">
        <f>C20/$C$28*100</f>
        <v>1.5659180479507606</v>
      </c>
      <c r="E20" s="12" t="s">
        <v>18</v>
      </c>
      <c r="F20" s="13">
        <v>7409</v>
      </c>
      <c r="G20" s="14">
        <f>(F20-C20)/C20*100</f>
        <v>3.709406494960806</v>
      </c>
      <c r="H20" s="14">
        <f>F20/$F$28*100</f>
        <v>1.4008769425373853</v>
      </c>
      <c r="I20" s="5"/>
      <c r="J20" s="31"/>
      <c r="K20" s="23"/>
      <c r="M20" s="25"/>
      <c r="N20" s="21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6548</v>
      </c>
      <c r="D21" s="14">
        <f>C21/$C$28*100</f>
        <v>1.43527874831769</v>
      </c>
      <c r="E21" s="12" t="s">
        <v>21</v>
      </c>
      <c r="F21" s="13">
        <v>7065</v>
      </c>
      <c r="G21" s="14">
        <f>(F21-C21)/C21*100</f>
        <v>7.89554062309102</v>
      </c>
      <c r="H21" s="14">
        <f>F21/$F$28*100</f>
        <v>1.335834201515269</v>
      </c>
      <c r="I21" s="5"/>
      <c r="J21" s="31"/>
      <c r="M21" s="25"/>
      <c r="N21" s="19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5856</v>
      </c>
      <c r="D22" s="14">
        <f t="shared" si="4"/>
        <v>1.2835968769316424</v>
      </c>
      <c r="E22" s="12" t="s">
        <v>22</v>
      </c>
      <c r="F22" s="13">
        <v>6679</v>
      </c>
      <c r="G22" s="14">
        <f t="shared" si="5"/>
        <v>14.053961748633881</v>
      </c>
      <c r="H22" s="14">
        <f t="shared" si="3"/>
        <v>1.2628501956009175</v>
      </c>
      <c r="I22" s="5"/>
      <c r="J22" s="31"/>
      <c r="N22" s="19"/>
      <c r="O22" s="21"/>
      <c r="P22" s="22"/>
      <c r="Q22" s="19"/>
      <c r="R22" s="19"/>
      <c r="S22" s="25"/>
    </row>
    <row r="23" spans="1:19" ht="24.75" customHeight="1">
      <c r="A23" s="11" t="s">
        <v>81</v>
      </c>
      <c r="B23" s="12" t="s">
        <v>61</v>
      </c>
      <c r="C23" s="13">
        <v>1076</v>
      </c>
      <c r="D23" s="14">
        <f t="shared" si="4"/>
        <v>0.23585215839795887</v>
      </c>
      <c r="E23" s="12" t="s">
        <v>23</v>
      </c>
      <c r="F23" s="13">
        <v>6140</v>
      </c>
      <c r="G23" s="14">
        <f t="shared" si="5"/>
        <v>470.63197026022306</v>
      </c>
      <c r="H23" s="14">
        <f t="shared" si="3"/>
        <v>1.1609372961505664</v>
      </c>
      <c r="I23" s="5"/>
      <c r="J23" s="31"/>
      <c r="N23" s="21"/>
      <c r="O23" s="22"/>
      <c r="P23" s="19"/>
      <c r="Q23" s="19"/>
      <c r="R23" s="19"/>
      <c r="S23" s="25"/>
    </row>
    <row r="24" spans="1:19" ht="24.75" customHeight="1">
      <c r="A24" s="11" t="s">
        <v>60</v>
      </c>
      <c r="B24" s="12" t="s">
        <v>23</v>
      </c>
      <c r="C24" s="13">
        <v>4153</v>
      </c>
      <c r="D24" s="14">
        <f t="shared" si="4"/>
        <v>0.9103104217720476</v>
      </c>
      <c r="E24" s="12" t="s">
        <v>24</v>
      </c>
      <c r="F24" s="13">
        <v>6090</v>
      </c>
      <c r="G24" s="14">
        <f t="shared" si="5"/>
        <v>46.640982422345296</v>
      </c>
      <c r="H24" s="14">
        <f t="shared" si="3"/>
        <v>1.151483409374096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54</v>
      </c>
      <c r="B25" s="12" t="s">
        <v>24</v>
      </c>
      <c r="C25" s="13">
        <v>3226</v>
      </c>
      <c r="D25" s="14">
        <f t="shared" si="4"/>
        <v>0.7071180882823562</v>
      </c>
      <c r="E25" s="12" t="s">
        <v>25</v>
      </c>
      <c r="F25" s="13">
        <v>3956</v>
      </c>
      <c r="G25" s="14">
        <f t="shared" si="5"/>
        <v>22.62864228146311</v>
      </c>
      <c r="H25" s="14">
        <f t="shared" si="3"/>
        <v>0.7479915217543389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399278</v>
      </c>
      <c r="D26" s="17">
        <f>C26/$C$28*100</f>
        <v>87.51912462901508</v>
      </c>
      <c r="E26" s="2"/>
      <c r="F26" s="16">
        <f>SUM(F6:F25)</f>
        <v>453740</v>
      </c>
      <c r="G26" s="17">
        <f t="shared" si="2"/>
        <v>13.640120417353321</v>
      </c>
      <c r="H26" s="17">
        <f>F26/$F$28*100</f>
        <v>85.79213171911368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56940</v>
      </c>
      <c r="D27" s="17">
        <f>C27/$C$28*100</f>
        <v>12.480875370984924</v>
      </c>
      <c r="E27" s="2"/>
      <c r="F27" s="16">
        <f>F28-F26</f>
        <v>75143</v>
      </c>
      <c r="G27" s="17">
        <f t="shared" si="2"/>
        <v>31.968739023533544</v>
      </c>
      <c r="H27" s="17">
        <f>F27/$F$28*100</f>
        <v>14.207868280886322</v>
      </c>
      <c r="I27" s="5"/>
      <c r="N27" s="2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456218</v>
      </c>
      <c r="D28" s="17">
        <f>C28/$C$28*100</f>
        <v>100</v>
      </c>
      <c r="E28" s="2"/>
      <c r="F28" s="16">
        <v>528883</v>
      </c>
      <c r="G28" s="17">
        <f t="shared" si="2"/>
        <v>15.92769246281383</v>
      </c>
      <c r="H28" s="17">
        <f>F28/$F$28*100</f>
        <v>100</v>
      </c>
      <c r="I28" s="5"/>
      <c r="N28" s="25"/>
      <c r="O28" s="25"/>
      <c r="P28" s="25"/>
      <c r="Q28" s="25"/>
      <c r="R28" s="25"/>
      <c r="S28" s="25"/>
    </row>
    <row r="29" spans="1:8" ht="29.25" customHeight="1">
      <c r="A29" s="44"/>
      <c r="B29" s="20"/>
      <c r="C29" s="20"/>
      <c r="D29" s="20"/>
      <c r="E29" s="20"/>
      <c r="F29" s="20"/>
      <c r="G29" s="20"/>
      <c r="H29" s="20"/>
    </row>
    <row r="30" spans="1:13" ht="12" customHeight="1">
      <c r="A30" t="s">
        <v>29</v>
      </c>
      <c r="C30" s="7"/>
      <c r="D30" s="7"/>
      <c r="E30" s="7"/>
      <c r="F30" s="7"/>
      <c r="G30" s="7"/>
      <c r="H30" s="7"/>
      <c r="I30" s="7"/>
      <c r="K30" s="24"/>
      <c r="L30" s="27"/>
      <c r="M30" s="41"/>
    </row>
    <row r="31" spans="1:13" ht="24" customHeight="1">
      <c r="A31" s="43" t="s">
        <v>19</v>
      </c>
      <c r="C31" s="7"/>
      <c r="D31" s="7"/>
      <c r="E31" s="7"/>
      <c r="F31" s="7"/>
      <c r="G31" s="7"/>
      <c r="H31" s="7"/>
      <c r="K31" s="24"/>
      <c r="L31" s="27"/>
      <c r="M31" s="27"/>
    </row>
    <row r="32" spans="3:13" ht="27" customHeight="1">
      <c r="C32" s="7"/>
      <c r="D32" s="7"/>
      <c r="E32" s="7"/>
      <c r="F32" s="7"/>
      <c r="G32" s="7"/>
      <c r="H32" s="7"/>
      <c r="K32" s="24"/>
      <c r="L32" s="27"/>
      <c r="M32" s="27"/>
    </row>
    <row r="33" spans="11:13" ht="27" customHeight="1">
      <c r="K33" s="24"/>
      <c r="L33" s="27"/>
      <c r="M33" s="27"/>
    </row>
    <row r="34" spans="1:13" ht="27" customHeight="1">
      <c r="A34" s="95"/>
      <c r="B34" s="95"/>
      <c r="C34" s="95"/>
      <c r="D34" s="95"/>
      <c r="E34" s="95"/>
      <c r="F34" s="95"/>
      <c r="G34" s="95"/>
      <c r="H34" s="95"/>
      <c r="K34" s="24"/>
      <c r="L34" s="27"/>
      <c r="M34" s="27"/>
    </row>
    <row r="35" spans="1:13" ht="27" customHeight="1">
      <c r="A35" s="95" t="s">
        <v>33</v>
      </c>
      <c r="B35" s="95"/>
      <c r="C35" s="95"/>
      <c r="D35" s="95"/>
      <c r="E35" s="95"/>
      <c r="F35" s="95"/>
      <c r="G35" s="95"/>
      <c r="H35" s="95"/>
      <c r="K35" s="45"/>
      <c r="L35" s="27"/>
      <c r="M35" s="27"/>
    </row>
    <row r="36" spans="1:12" ht="27" customHeight="1">
      <c r="A36" s="101" t="s">
        <v>82</v>
      </c>
      <c r="B36" s="101"/>
      <c r="C36" s="101"/>
      <c r="D36" s="101"/>
      <c r="E36" s="101"/>
      <c r="F36" s="101"/>
      <c r="G36" s="101"/>
      <c r="H36" s="101"/>
      <c r="K36" s="45"/>
      <c r="L36" s="27"/>
    </row>
    <row r="37" spans="1:15" ht="27" customHeight="1">
      <c r="A37" s="6"/>
      <c r="B37" s="6"/>
      <c r="C37" s="6"/>
      <c r="D37" s="6"/>
      <c r="E37" s="6"/>
      <c r="F37" s="6"/>
      <c r="G37" s="6"/>
      <c r="H37" s="6"/>
      <c r="J37" s="31"/>
      <c r="K37" s="41"/>
      <c r="L37" s="41"/>
      <c r="M37" s="41"/>
      <c r="N37" s="41"/>
      <c r="O37" s="41"/>
    </row>
    <row r="38" spans="1:19" ht="27" customHeight="1">
      <c r="A38" s="2" t="s">
        <v>0</v>
      </c>
      <c r="B38" s="2" t="s">
        <v>1</v>
      </c>
      <c r="C38" s="2">
        <v>2019</v>
      </c>
      <c r="D38" s="2" t="s">
        <v>30</v>
      </c>
      <c r="E38" s="2" t="s">
        <v>1</v>
      </c>
      <c r="F38" s="2">
        <v>2020</v>
      </c>
      <c r="G38" s="83" t="s">
        <v>31</v>
      </c>
      <c r="H38" s="2" t="s">
        <v>30</v>
      </c>
      <c r="J38" s="31"/>
      <c r="K38" s="45"/>
      <c r="L38" s="27"/>
      <c r="N38" s="25"/>
      <c r="O38" s="25"/>
      <c r="P38" s="25"/>
      <c r="Q38" s="25"/>
      <c r="R38" s="25"/>
      <c r="S38" s="25"/>
    </row>
    <row r="39" spans="1:19" ht="27" customHeight="1">
      <c r="A39" s="87" t="s">
        <v>35</v>
      </c>
      <c r="B39" s="84" t="s">
        <v>5</v>
      </c>
      <c r="C39" s="85">
        <v>160333</v>
      </c>
      <c r="D39" s="14">
        <f>C39/$C$61*100</f>
        <v>17.949498737748325</v>
      </c>
      <c r="E39" s="84" t="s">
        <v>4</v>
      </c>
      <c r="F39" s="85">
        <v>186487</v>
      </c>
      <c r="G39" s="86">
        <f>(F39-C39)/C39*100</f>
        <v>16.31230002557178</v>
      </c>
      <c r="H39" s="86">
        <f>F39/$F$61*100</f>
        <v>20.756779258246805</v>
      </c>
      <c r="J39" s="30"/>
      <c r="K39" s="45"/>
      <c r="L39" s="27"/>
      <c r="M39" s="27"/>
      <c r="N39" s="25"/>
      <c r="O39" s="25"/>
      <c r="P39" s="25"/>
      <c r="Q39" s="25"/>
      <c r="R39" s="25"/>
      <c r="S39" s="25"/>
    </row>
    <row r="40" spans="1:19" ht="27" customHeight="1">
      <c r="A40" s="11" t="s">
        <v>37</v>
      </c>
      <c r="B40" s="84" t="s">
        <v>4</v>
      </c>
      <c r="C40" s="85">
        <v>238134</v>
      </c>
      <c r="D40" s="14">
        <f aca="true" t="shared" si="6" ref="D40:D58">C40/$C$61*100</f>
        <v>26.65942714484828</v>
      </c>
      <c r="E40" s="84" t="s">
        <v>5</v>
      </c>
      <c r="F40" s="85">
        <v>116355</v>
      </c>
      <c r="G40" s="86">
        <f aca="true" t="shared" si="7" ref="G40:G61">(F40-C40)/C40*100</f>
        <v>-51.138854594472015</v>
      </c>
      <c r="H40" s="86">
        <f aca="true" t="shared" si="8" ref="H40:H58">F40/$F$61*100</f>
        <v>12.950795769106193</v>
      </c>
      <c r="J40" s="31"/>
      <c r="K40" s="45"/>
      <c r="L40" s="27"/>
      <c r="M40" s="29"/>
      <c r="N40" s="29"/>
      <c r="O40" s="24"/>
      <c r="P40" s="27"/>
      <c r="Q40" s="29"/>
      <c r="R40" s="29"/>
      <c r="S40" s="25"/>
    </row>
    <row r="41" spans="1:19" ht="27" customHeight="1">
      <c r="A41" s="11" t="s">
        <v>49</v>
      </c>
      <c r="B41" s="84" t="s">
        <v>6</v>
      </c>
      <c r="C41" s="85">
        <v>57760</v>
      </c>
      <c r="D41" s="14">
        <f t="shared" si="6"/>
        <v>6.466311034486619</v>
      </c>
      <c r="E41" s="84" t="s">
        <v>6</v>
      </c>
      <c r="F41" s="85">
        <v>60265</v>
      </c>
      <c r="G41" s="86">
        <f t="shared" si="7"/>
        <v>4.33691135734072</v>
      </c>
      <c r="H41" s="86">
        <f t="shared" si="8"/>
        <v>6.707745322720853</v>
      </c>
      <c r="J41" s="31"/>
      <c r="N41" s="29"/>
      <c r="O41" s="24"/>
      <c r="P41" s="27"/>
      <c r="Q41" s="29"/>
      <c r="R41" s="29"/>
      <c r="S41" s="25"/>
    </row>
    <row r="42" spans="1:15" ht="27" customHeight="1">
      <c r="A42" s="11" t="s">
        <v>47</v>
      </c>
      <c r="B42" s="88" t="s">
        <v>11</v>
      </c>
      <c r="C42" s="85">
        <v>28159</v>
      </c>
      <c r="D42" s="14">
        <f t="shared" si="6"/>
        <v>3.152438580680552</v>
      </c>
      <c r="E42" s="84" t="s">
        <v>7</v>
      </c>
      <c r="F42" s="85">
        <v>45400</v>
      </c>
      <c r="G42" s="86">
        <f t="shared" si="7"/>
        <v>61.227316310948545</v>
      </c>
      <c r="H42" s="86">
        <f t="shared" si="8"/>
        <v>5.053208954642441</v>
      </c>
      <c r="J42" s="31"/>
      <c r="M42" s="25"/>
      <c r="N42" s="25"/>
      <c r="O42" s="25"/>
    </row>
    <row r="43" spans="1:14" ht="27" customHeight="1">
      <c r="A43" s="11" t="s">
        <v>38</v>
      </c>
      <c r="B43" s="84" t="s">
        <v>7</v>
      </c>
      <c r="C43" s="85">
        <v>37469</v>
      </c>
      <c r="D43" s="14">
        <f t="shared" si="6"/>
        <v>4.194705819791882</v>
      </c>
      <c r="E43" s="88" t="s">
        <v>10</v>
      </c>
      <c r="F43" s="85">
        <v>39791</v>
      </c>
      <c r="G43" s="86">
        <f t="shared" si="7"/>
        <v>6.1971229549761135</v>
      </c>
      <c r="H43" s="86">
        <f t="shared" si="8"/>
        <v>4.428903910003907</v>
      </c>
      <c r="J43" s="31"/>
      <c r="M43" s="25"/>
      <c r="N43" s="25"/>
    </row>
    <row r="44" spans="1:14" ht="27" customHeight="1">
      <c r="A44" s="11" t="s">
        <v>41</v>
      </c>
      <c r="B44" s="88" t="s">
        <v>12</v>
      </c>
      <c r="C44" s="85">
        <v>30162</v>
      </c>
      <c r="D44" s="14">
        <f t="shared" si="6"/>
        <v>3.3766771714367283</v>
      </c>
      <c r="E44" s="88" t="s">
        <v>8</v>
      </c>
      <c r="F44" s="85">
        <v>39389</v>
      </c>
      <c r="G44" s="86">
        <f t="shared" si="7"/>
        <v>30.591472714011008</v>
      </c>
      <c r="H44" s="86">
        <f t="shared" si="8"/>
        <v>4.384159636881302</v>
      </c>
      <c r="J44" s="31"/>
      <c r="M44" s="25"/>
      <c r="N44" s="25"/>
    </row>
    <row r="45" spans="1:14" ht="27" customHeight="1">
      <c r="A45" s="11" t="s">
        <v>46</v>
      </c>
      <c r="B45" s="88" t="s">
        <v>10</v>
      </c>
      <c r="C45" s="85">
        <v>32901</v>
      </c>
      <c r="D45" s="14">
        <f t="shared" si="6"/>
        <v>3.683311969280544</v>
      </c>
      <c r="E45" s="88" t="s">
        <v>12</v>
      </c>
      <c r="F45" s="85">
        <v>38762</v>
      </c>
      <c r="G45" s="86">
        <f t="shared" si="7"/>
        <v>17.814048205221724</v>
      </c>
      <c r="H45" s="86">
        <f t="shared" si="8"/>
        <v>4.314371927309478</v>
      </c>
      <c r="J45" s="31"/>
      <c r="M45" s="25"/>
      <c r="N45" s="25"/>
    </row>
    <row r="46" spans="1:14" ht="27" customHeight="1">
      <c r="A46" s="11" t="s">
        <v>64</v>
      </c>
      <c r="B46" s="88" t="s">
        <v>8</v>
      </c>
      <c r="C46" s="85">
        <v>31275</v>
      </c>
      <c r="D46" s="14">
        <f t="shared" si="6"/>
        <v>3.50127904438312</v>
      </c>
      <c r="E46" s="88" t="s">
        <v>11</v>
      </c>
      <c r="F46" s="85">
        <v>36146</v>
      </c>
      <c r="G46" s="86">
        <f t="shared" si="7"/>
        <v>15.574740207833734</v>
      </c>
      <c r="H46" s="86">
        <f t="shared" si="8"/>
        <v>4.023200239526557</v>
      </c>
      <c r="J46" s="31"/>
      <c r="M46" s="25"/>
      <c r="N46" s="25"/>
    </row>
    <row r="47" spans="1:14" ht="27" customHeight="1">
      <c r="A47" s="11" t="s">
        <v>39</v>
      </c>
      <c r="B47" s="88" t="s">
        <v>9</v>
      </c>
      <c r="C47" s="85">
        <v>24846</v>
      </c>
      <c r="D47" s="14">
        <f t="shared" si="6"/>
        <v>2.781543697417842</v>
      </c>
      <c r="E47" s="88" t="s">
        <v>9</v>
      </c>
      <c r="F47" s="85">
        <v>25602</v>
      </c>
      <c r="G47" s="86">
        <f t="shared" si="7"/>
        <v>3.042743298720116</v>
      </c>
      <c r="H47" s="86">
        <f t="shared" si="8"/>
        <v>2.8496091554351493</v>
      </c>
      <c r="J47" s="31"/>
      <c r="M47" s="25"/>
      <c r="N47" s="25"/>
    </row>
    <row r="48" spans="1:14" ht="27" customHeight="1">
      <c r="A48" s="11" t="s">
        <v>44</v>
      </c>
      <c r="B48" s="88" t="s">
        <v>16</v>
      </c>
      <c r="C48" s="85">
        <v>17400</v>
      </c>
      <c r="D48" s="14">
        <f t="shared" si="6"/>
        <v>1.947953808865429</v>
      </c>
      <c r="E48" s="88" t="s">
        <v>14</v>
      </c>
      <c r="F48" s="85">
        <v>23782</v>
      </c>
      <c r="G48" s="86">
        <f>(F48-C48)/C48*100</f>
        <v>36.67816091954023</v>
      </c>
      <c r="H48" s="86">
        <f>F48/$F$61*100</f>
        <v>2.6470355806014654</v>
      </c>
      <c r="K48"/>
      <c r="L48"/>
      <c r="N48" s="25"/>
    </row>
    <row r="49" spans="1:14" ht="27" customHeight="1">
      <c r="A49" s="11" t="s">
        <v>45</v>
      </c>
      <c r="B49" s="88" t="s">
        <v>15</v>
      </c>
      <c r="C49" s="85">
        <v>18220</v>
      </c>
      <c r="D49" s="14">
        <f t="shared" si="6"/>
        <v>2.0397539308924206</v>
      </c>
      <c r="E49" s="88" t="s">
        <v>13</v>
      </c>
      <c r="F49" s="85">
        <v>21560</v>
      </c>
      <c r="G49" s="86">
        <f>(F49-C49)/C49*100</f>
        <v>18.331503841931944</v>
      </c>
      <c r="H49" s="86">
        <f>F49/$F$61*100</f>
        <v>2.399717732645177</v>
      </c>
      <c r="J49" s="31"/>
      <c r="M49" s="25"/>
      <c r="N49" s="25"/>
    </row>
    <row r="50" spans="1:14" ht="27" customHeight="1">
      <c r="A50" s="11" t="s">
        <v>42</v>
      </c>
      <c r="B50" s="88" t="s">
        <v>14</v>
      </c>
      <c r="C50" s="85">
        <v>19849</v>
      </c>
      <c r="D50" s="14">
        <f t="shared" si="6"/>
        <v>2.2221227098948217</v>
      </c>
      <c r="E50" s="88" t="s">
        <v>15</v>
      </c>
      <c r="F50" s="85">
        <v>18469</v>
      </c>
      <c r="G50" s="86">
        <f t="shared" si="7"/>
        <v>-6.952491309385864</v>
      </c>
      <c r="H50" s="86">
        <f t="shared" si="8"/>
        <v>2.055676567913904</v>
      </c>
      <c r="J50" s="31"/>
      <c r="M50" s="25"/>
      <c r="N50" s="25"/>
    </row>
    <row r="51" spans="1:14" ht="27" customHeight="1">
      <c r="A51" s="11" t="s">
        <v>65</v>
      </c>
      <c r="B51" s="88" t="s">
        <v>18</v>
      </c>
      <c r="C51" s="85">
        <v>12942</v>
      </c>
      <c r="D51" s="14">
        <f t="shared" si="6"/>
        <v>1.448874608869907</v>
      </c>
      <c r="E51" s="88" t="s">
        <v>16</v>
      </c>
      <c r="F51" s="85">
        <v>17994</v>
      </c>
      <c r="G51" s="86">
        <f t="shared" si="7"/>
        <v>39.03569772832638</v>
      </c>
      <c r="H51" s="86">
        <f t="shared" si="8"/>
        <v>2.002807090965552</v>
      </c>
      <c r="J51" s="31"/>
      <c r="M51" s="25"/>
      <c r="N51" s="25"/>
    </row>
    <row r="52" spans="1:14" ht="27" customHeight="1">
      <c r="A52" s="11" t="s">
        <v>40</v>
      </c>
      <c r="B52" s="88" t="s">
        <v>13</v>
      </c>
      <c r="C52" s="85">
        <v>19762</v>
      </c>
      <c r="D52" s="14">
        <f t="shared" si="6"/>
        <v>2.2123829408504947</v>
      </c>
      <c r="E52" s="88" t="s">
        <v>17</v>
      </c>
      <c r="F52" s="85">
        <v>17804</v>
      </c>
      <c r="G52" s="86">
        <f t="shared" si="7"/>
        <v>-9.907904058293695</v>
      </c>
      <c r="H52" s="86">
        <f t="shared" si="8"/>
        <v>1.981659300186212</v>
      </c>
      <c r="J52" s="31"/>
      <c r="M52" s="25"/>
      <c r="N52" s="25"/>
    </row>
    <row r="53" spans="1:14" ht="27" customHeight="1">
      <c r="A53" s="11" t="s">
        <v>51</v>
      </c>
      <c r="B53" s="88" t="s">
        <v>17</v>
      </c>
      <c r="C53" s="85">
        <v>14041</v>
      </c>
      <c r="D53" s="14">
        <f t="shared" si="6"/>
        <v>1.5719091626597408</v>
      </c>
      <c r="E53" s="88" t="s">
        <v>18</v>
      </c>
      <c r="F53" s="85">
        <v>14764</v>
      </c>
      <c r="G53" s="86">
        <f t="shared" si="7"/>
        <v>5.149205897015882</v>
      </c>
      <c r="H53" s="86">
        <f t="shared" si="8"/>
        <v>1.6432946477167623</v>
      </c>
      <c r="J53" s="31"/>
      <c r="M53" s="25"/>
      <c r="N53" s="25"/>
    </row>
    <row r="54" spans="1:14" ht="27" customHeight="1">
      <c r="A54" s="11" t="s">
        <v>50</v>
      </c>
      <c r="B54" s="88" t="s">
        <v>22</v>
      </c>
      <c r="C54" s="85">
        <v>11496</v>
      </c>
      <c r="D54" s="14">
        <f t="shared" si="6"/>
        <v>1.2869929302710903</v>
      </c>
      <c r="E54" s="88" t="s">
        <v>21</v>
      </c>
      <c r="F54" s="85">
        <v>13579</v>
      </c>
      <c r="G54" s="86">
        <f t="shared" si="7"/>
        <v>18.119345859429366</v>
      </c>
      <c r="H54" s="86">
        <f t="shared" si="8"/>
        <v>1.5113992157508744</v>
      </c>
      <c r="J54" s="31"/>
      <c r="M54" s="25"/>
      <c r="N54" s="25"/>
    </row>
    <row r="55" spans="1:14" ht="27" customHeight="1">
      <c r="A55" s="11" t="s">
        <v>20</v>
      </c>
      <c r="B55" s="88" t="s">
        <v>21</v>
      </c>
      <c r="C55" s="85">
        <v>11739</v>
      </c>
      <c r="D55" s="14">
        <f t="shared" si="6"/>
        <v>1.314197112774211</v>
      </c>
      <c r="E55" s="88" t="s">
        <v>22</v>
      </c>
      <c r="F55" s="85">
        <v>13507</v>
      </c>
      <c r="G55" s="86">
        <f t="shared" si="7"/>
        <v>15.060908084163898</v>
      </c>
      <c r="H55" s="86">
        <f t="shared" si="8"/>
        <v>1.5033853160871244</v>
      </c>
      <c r="J55" s="31"/>
      <c r="M55" s="25"/>
      <c r="N55" s="25"/>
    </row>
    <row r="56" spans="1:18" ht="27" customHeight="1">
      <c r="A56" s="87" t="s">
        <v>60</v>
      </c>
      <c r="B56" s="88" t="s">
        <v>23</v>
      </c>
      <c r="C56" s="85">
        <v>7340</v>
      </c>
      <c r="D56" s="14">
        <f t="shared" si="6"/>
        <v>0.8217230435098992</v>
      </c>
      <c r="E56" s="88" t="s">
        <v>23</v>
      </c>
      <c r="F56" s="85">
        <v>10630</v>
      </c>
      <c r="G56" s="86">
        <f t="shared" si="7"/>
        <v>44.822888283378745</v>
      </c>
      <c r="H56" s="86">
        <f t="shared" si="8"/>
        <v>1.1831632420231089</v>
      </c>
      <c r="J56" s="31"/>
      <c r="N56" s="25"/>
      <c r="O56" s="25"/>
      <c r="P56" s="25"/>
      <c r="Q56" s="25"/>
      <c r="R56" s="25"/>
    </row>
    <row r="57" spans="1:18" ht="27" customHeight="1">
      <c r="A57" s="11" t="s">
        <v>81</v>
      </c>
      <c r="B57" s="88" t="s">
        <v>83</v>
      </c>
      <c r="C57" s="85">
        <v>7172</v>
      </c>
      <c r="D57" s="14">
        <f t="shared" si="6"/>
        <v>0.8029152136311986</v>
      </c>
      <c r="E57" s="88" t="s">
        <v>24</v>
      </c>
      <c r="F57" s="85">
        <v>10455</v>
      </c>
      <c r="G57" s="86">
        <f t="shared" si="7"/>
        <v>45.77523703290575</v>
      </c>
      <c r="H57" s="86">
        <f t="shared" si="8"/>
        <v>1.1636850136737162</v>
      </c>
      <c r="J57" s="30"/>
      <c r="N57" s="25"/>
      <c r="O57" s="25"/>
      <c r="P57" s="25"/>
      <c r="Q57" s="25"/>
      <c r="R57" s="25"/>
    </row>
    <row r="58" spans="1:14" ht="27" customHeight="1">
      <c r="A58" s="11" t="s">
        <v>54</v>
      </c>
      <c r="B58" s="88" t="s">
        <v>24</v>
      </c>
      <c r="C58" s="85">
        <v>7172</v>
      </c>
      <c r="D58" s="14">
        <f t="shared" si="6"/>
        <v>0.8029152136311986</v>
      </c>
      <c r="E58" s="88" t="s">
        <v>25</v>
      </c>
      <c r="F58" s="85">
        <v>8612</v>
      </c>
      <c r="G58" s="86">
        <f t="shared" si="7"/>
        <v>20.07808142777468</v>
      </c>
      <c r="H58" s="86">
        <f t="shared" si="8"/>
        <v>0.9585514431141124</v>
      </c>
      <c r="J58" s="31"/>
      <c r="N58" s="25"/>
    </row>
    <row r="59" spans="1:14" ht="27" customHeight="1">
      <c r="A59" s="15" t="s">
        <v>26</v>
      </c>
      <c r="B59" s="2"/>
      <c r="C59" s="89">
        <f>SUM(C39:C58)</f>
        <v>788172</v>
      </c>
      <c r="D59" s="90">
        <f>C59/$C$61*100</f>
        <v>88.2369338759243</v>
      </c>
      <c r="E59" s="90"/>
      <c r="F59" s="89">
        <f>SUM(F39:F58)</f>
        <v>759353</v>
      </c>
      <c r="G59" s="90">
        <f t="shared" si="7"/>
        <v>-3.656435397349817</v>
      </c>
      <c r="H59" s="90">
        <f>F59/$F$61*100</f>
        <v>84.5191493245507</v>
      </c>
      <c r="M59" s="25"/>
      <c r="N59" s="25"/>
    </row>
    <row r="60" spans="1:14" ht="22.5" customHeight="1">
      <c r="A60" s="15" t="s">
        <v>27</v>
      </c>
      <c r="B60" s="9"/>
      <c r="C60" s="89">
        <f>C61-C59</f>
        <v>105073</v>
      </c>
      <c r="D60" s="90">
        <f>C60/$C$61*100</f>
        <v>11.763066124075701</v>
      </c>
      <c r="E60" s="90"/>
      <c r="F60" s="89">
        <f>F61-F59</f>
        <v>139086</v>
      </c>
      <c r="G60" s="90">
        <f t="shared" si="7"/>
        <v>32.370827900602436</v>
      </c>
      <c r="H60" s="90">
        <f>F60/$F$61*100</f>
        <v>15.480850675449306</v>
      </c>
      <c r="K60" s="30"/>
      <c r="L60" s="24"/>
      <c r="M60" s="27"/>
      <c r="N60" s="25"/>
    </row>
    <row r="61" spans="1:13" ht="22.5" customHeight="1">
      <c r="A61" s="15" t="s">
        <v>28</v>
      </c>
      <c r="B61" s="9"/>
      <c r="C61" s="91">
        <v>893245</v>
      </c>
      <c r="D61" s="90">
        <f>C61/$C$61*100</f>
        <v>100</v>
      </c>
      <c r="E61" s="90"/>
      <c r="F61" s="91">
        <v>898439</v>
      </c>
      <c r="G61" s="90">
        <f t="shared" si="7"/>
        <v>0.581475407083163</v>
      </c>
      <c r="H61" s="90">
        <f>F61/$F$61*100</f>
        <v>100</v>
      </c>
      <c r="J61" s="42"/>
      <c r="K61" s="32"/>
      <c r="L61" s="32"/>
      <c r="M61" s="27"/>
    </row>
    <row r="62" spans="1:13" ht="22.5" customHeight="1">
      <c r="A62" s="92"/>
      <c r="B62" s="24"/>
      <c r="C62" s="27"/>
      <c r="D62" s="27"/>
      <c r="E62" s="93"/>
      <c r="F62" s="93"/>
      <c r="G62" s="26"/>
      <c r="H62" s="26"/>
      <c r="K62" s="24"/>
      <c r="L62" s="27"/>
      <c r="M62" s="27"/>
    </row>
    <row r="63" spans="1:13" ht="22.5" customHeight="1">
      <c r="A63" s="94" t="s">
        <v>32</v>
      </c>
      <c r="B63" s="24"/>
      <c r="C63" s="27"/>
      <c r="D63" s="27"/>
      <c r="E63" s="93"/>
      <c r="F63" s="93"/>
      <c r="G63" s="26"/>
      <c r="H63" s="26"/>
      <c r="K63" s="24"/>
      <c r="L63" s="27"/>
      <c r="M63" s="27"/>
    </row>
    <row r="64" spans="1:13" ht="22.5" customHeight="1">
      <c r="A64" s="95"/>
      <c r="B64" s="95"/>
      <c r="C64" s="95"/>
      <c r="D64" s="95"/>
      <c r="E64" s="95"/>
      <c r="F64" s="95"/>
      <c r="G64" s="95"/>
      <c r="H64" s="95"/>
      <c r="K64" s="24"/>
      <c r="L64" s="27"/>
      <c r="M64" s="24"/>
    </row>
    <row r="65" spans="1:13" ht="22.5" customHeight="1">
      <c r="A65" s="96" t="s">
        <v>33</v>
      </c>
      <c r="B65" s="96"/>
      <c r="C65" s="96"/>
      <c r="D65" s="96"/>
      <c r="E65" s="96"/>
      <c r="F65" s="96"/>
      <c r="G65" s="96"/>
      <c r="H65" s="96"/>
      <c r="K65" s="24"/>
      <c r="L65" s="27"/>
      <c r="M65" s="27"/>
    </row>
    <row r="66" spans="1:16" ht="26.25" customHeight="1">
      <c r="A66" s="97" t="s">
        <v>66</v>
      </c>
      <c r="B66" s="97"/>
      <c r="C66" s="97"/>
      <c r="D66" s="97"/>
      <c r="E66" s="97"/>
      <c r="F66" s="97"/>
      <c r="G66" s="97"/>
      <c r="H66" s="97"/>
      <c r="K66" s="24"/>
      <c r="L66" s="27"/>
      <c r="M66" s="24"/>
      <c r="N66" s="25"/>
      <c r="O66" s="25"/>
      <c r="P66" s="25"/>
    </row>
    <row r="67" spans="1:16" ht="26.25" customHeight="1">
      <c r="A67" s="50"/>
      <c r="B67" s="50"/>
      <c r="C67" s="50"/>
      <c r="D67" s="50"/>
      <c r="E67" s="50"/>
      <c r="F67" s="50"/>
      <c r="G67" s="50"/>
      <c r="H67" s="50"/>
      <c r="K67" s="24"/>
      <c r="L67" s="27"/>
      <c r="M67" s="27"/>
      <c r="N67" s="29"/>
      <c r="O67" s="24"/>
      <c r="P67" s="27"/>
    </row>
    <row r="68" spans="1:16" ht="26.25" customHeight="1">
      <c r="A68" s="51" t="s">
        <v>0</v>
      </c>
      <c r="B68" s="51" t="s">
        <v>1</v>
      </c>
      <c r="C68" s="51">
        <v>2018</v>
      </c>
      <c r="D68" s="51" t="s">
        <v>30</v>
      </c>
      <c r="E68" s="51" t="s">
        <v>1</v>
      </c>
      <c r="F68" s="51">
        <v>2019</v>
      </c>
      <c r="G68" s="52" t="s">
        <v>31</v>
      </c>
      <c r="H68" s="51" t="s">
        <v>30</v>
      </c>
      <c r="J68" s="32"/>
      <c r="K68" s="24"/>
      <c r="L68" s="27"/>
      <c r="M68" s="29"/>
      <c r="N68" s="29"/>
      <c r="O68" s="24"/>
      <c r="P68" s="27"/>
    </row>
    <row r="69" spans="1:16" ht="26.25" customHeight="1">
      <c r="A69" s="57" t="s">
        <v>37</v>
      </c>
      <c r="B69" s="54" t="s">
        <v>4</v>
      </c>
      <c r="C69" s="55">
        <v>300596</v>
      </c>
      <c r="D69" s="56">
        <f aca="true" t="shared" si="9" ref="D69:D90">C69/$C$91*100</f>
        <v>23.066593204549534</v>
      </c>
      <c r="E69" s="54" t="s">
        <v>4</v>
      </c>
      <c r="F69" s="55">
        <v>327312</v>
      </c>
      <c r="G69" s="56">
        <f>(F69-C69)/C69*100</f>
        <v>8.887676482720993</v>
      </c>
      <c r="H69" s="56">
        <f aca="true" t="shared" si="10" ref="H69:H91">F69/$F$91*100</f>
        <v>24.373846696880292</v>
      </c>
      <c r="J69" s="30"/>
      <c r="K69" s="24"/>
      <c r="L69" s="27"/>
      <c r="M69" s="29"/>
      <c r="N69" s="25"/>
      <c r="O69" s="25"/>
      <c r="P69" s="25"/>
    </row>
    <row r="70" spans="1:16" ht="26.25" customHeight="1">
      <c r="A70" s="57" t="s">
        <v>35</v>
      </c>
      <c r="B70" s="54" t="s">
        <v>5</v>
      </c>
      <c r="C70" s="55">
        <v>247070</v>
      </c>
      <c r="D70" s="56">
        <f t="shared" si="9"/>
        <v>18.959211643029363</v>
      </c>
      <c r="E70" s="54" t="s">
        <v>5</v>
      </c>
      <c r="F70" s="55">
        <v>243335</v>
      </c>
      <c r="G70" s="56">
        <f aca="true" t="shared" si="11" ref="G70:G91">(F70-C70)/C70*100</f>
        <v>-1.511717327073299</v>
      </c>
      <c r="H70" s="56">
        <f t="shared" si="10"/>
        <v>18.12035607000466</v>
      </c>
      <c r="J70" s="30"/>
      <c r="K70" s="21"/>
      <c r="L70" s="27"/>
      <c r="N70" s="25"/>
      <c r="O70" s="25"/>
      <c r="P70" s="25"/>
    </row>
    <row r="71" spans="1:17" ht="26.25" customHeight="1">
      <c r="A71" s="53" t="s">
        <v>49</v>
      </c>
      <c r="B71" s="54" t="s">
        <v>6</v>
      </c>
      <c r="C71" s="55">
        <v>84197</v>
      </c>
      <c r="D71" s="56">
        <f t="shared" si="9"/>
        <v>6.460957391460489</v>
      </c>
      <c r="E71" s="54" t="s">
        <v>6</v>
      </c>
      <c r="F71" s="55">
        <v>84100</v>
      </c>
      <c r="G71" s="56">
        <f t="shared" si="11"/>
        <v>-0.11520600496454743</v>
      </c>
      <c r="H71" s="56">
        <f t="shared" si="10"/>
        <v>6.262650031797285</v>
      </c>
      <c r="J71" s="31"/>
      <c r="K71" s="21"/>
      <c r="L71" s="27"/>
      <c r="M71" s="27"/>
      <c r="N71" s="27"/>
      <c r="O71" s="29"/>
      <c r="P71" s="29"/>
      <c r="Q71" s="25"/>
    </row>
    <row r="72" spans="1:17" ht="26.25" customHeight="1">
      <c r="A72" s="53" t="s">
        <v>38</v>
      </c>
      <c r="B72" s="54" t="s">
        <v>7</v>
      </c>
      <c r="C72" s="55">
        <v>60323</v>
      </c>
      <c r="D72" s="56">
        <f t="shared" si="9"/>
        <v>4.628957477405027</v>
      </c>
      <c r="E72" s="54" t="s">
        <v>7</v>
      </c>
      <c r="F72" s="55">
        <v>58806</v>
      </c>
      <c r="G72" s="56">
        <f t="shared" si="11"/>
        <v>-2.5147953516900685</v>
      </c>
      <c r="H72" s="56">
        <f t="shared" si="10"/>
        <v>4.379089153030572</v>
      </c>
      <c r="J72" s="31"/>
      <c r="K72" s="24"/>
      <c r="L72" s="27"/>
      <c r="M72" s="29"/>
      <c r="N72" s="29"/>
      <c r="O72" s="24"/>
      <c r="P72" s="27"/>
      <c r="Q72" s="25"/>
    </row>
    <row r="73" spans="1:17" ht="26.25" customHeight="1">
      <c r="A73" s="53" t="s">
        <v>46</v>
      </c>
      <c r="B73" s="54" t="s">
        <v>8</v>
      </c>
      <c r="C73" s="55">
        <v>50142</v>
      </c>
      <c r="D73" s="56">
        <f t="shared" si="9"/>
        <v>3.847706278401984</v>
      </c>
      <c r="E73" s="54" t="s">
        <v>10</v>
      </c>
      <c r="F73" s="55">
        <v>55509</v>
      </c>
      <c r="G73" s="56">
        <f t="shared" si="11"/>
        <v>10.703601770970444</v>
      </c>
      <c r="H73" s="56">
        <f t="shared" si="10"/>
        <v>4.133572421106248</v>
      </c>
      <c r="J73" s="31"/>
      <c r="K73" s="24"/>
      <c r="L73" s="27"/>
      <c r="M73" s="27"/>
      <c r="N73" s="27"/>
      <c r="O73" s="29"/>
      <c r="P73" s="27"/>
      <c r="Q73" s="25"/>
    </row>
    <row r="74" spans="1:17" ht="26.25" customHeight="1">
      <c r="A74" s="53" t="s">
        <v>43</v>
      </c>
      <c r="B74" s="54" t="s">
        <v>10</v>
      </c>
      <c r="C74" s="55">
        <v>53207</v>
      </c>
      <c r="D74" s="56">
        <f t="shared" si="9"/>
        <v>4.082902715386989</v>
      </c>
      <c r="E74" s="54" t="s">
        <v>8</v>
      </c>
      <c r="F74" s="55">
        <v>52647</v>
      </c>
      <c r="G74" s="56">
        <f t="shared" si="11"/>
        <v>-1.0524930930140772</v>
      </c>
      <c r="H74" s="56">
        <f t="shared" si="10"/>
        <v>3.920448706587772</v>
      </c>
      <c r="J74" s="31"/>
      <c r="K74" s="21"/>
      <c r="L74" s="27"/>
      <c r="M74" s="29"/>
      <c r="N74" s="25"/>
      <c r="O74" s="25"/>
      <c r="P74" s="25"/>
      <c r="Q74" s="25"/>
    </row>
    <row r="75" spans="1:19" ht="26.25" customHeight="1">
      <c r="A75" s="53" t="s">
        <v>47</v>
      </c>
      <c r="B75" s="54" t="s">
        <v>11</v>
      </c>
      <c r="C75" s="55">
        <v>35693</v>
      </c>
      <c r="D75" s="56">
        <f t="shared" si="9"/>
        <v>2.738945000099757</v>
      </c>
      <c r="E75" s="54" t="s">
        <v>12</v>
      </c>
      <c r="F75" s="55">
        <v>42064</v>
      </c>
      <c r="G75" s="56">
        <f t="shared" si="11"/>
        <v>17.849438265206064</v>
      </c>
      <c r="H75" s="56">
        <f t="shared" si="10"/>
        <v>3.1323675497921637</v>
      </c>
      <c r="J75" s="31"/>
      <c r="K75" s="21"/>
      <c r="L75" s="27"/>
      <c r="M75" s="27"/>
      <c r="N75" s="24"/>
      <c r="O75" s="27"/>
      <c r="P75" s="29"/>
      <c r="Q75" s="29"/>
      <c r="R75" s="25"/>
      <c r="S75" s="25"/>
    </row>
    <row r="76" spans="1:19" ht="26.25" customHeight="1">
      <c r="A76" s="53" t="s">
        <v>41</v>
      </c>
      <c r="B76" s="54" t="s">
        <v>15</v>
      </c>
      <c r="C76" s="55">
        <v>25831</v>
      </c>
      <c r="D76" s="56">
        <f t="shared" si="9"/>
        <v>1.9821726472299</v>
      </c>
      <c r="E76" s="54" t="s">
        <v>11</v>
      </c>
      <c r="F76" s="55">
        <v>40954</v>
      </c>
      <c r="G76" s="56">
        <f t="shared" si="11"/>
        <v>58.545933181061514</v>
      </c>
      <c r="H76" s="56">
        <f t="shared" si="10"/>
        <v>3.049709505377241</v>
      </c>
      <c r="J76" s="31"/>
      <c r="K76" s="21"/>
      <c r="L76" s="27"/>
      <c r="M76" s="25"/>
      <c r="N76" s="24"/>
      <c r="O76" s="27"/>
      <c r="P76" s="29"/>
      <c r="Q76" s="29"/>
      <c r="R76" s="25"/>
      <c r="S76" s="25"/>
    </row>
    <row r="77" spans="1:19" ht="26.25" customHeight="1">
      <c r="A77" s="53" t="s">
        <v>39</v>
      </c>
      <c r="B77" s="54" t="s">
        <v>12</v>
      </c>
      <c r="C77" s="55">
        <v>46655</v>
      </c>
      <c r="D77" s="56">
        <f>C77/$C$91*100</f>
        <v>3.580127167221981</v>
      </c>
      <c r="E77" s="69" t="s">
        <v>9</v>
      </c>
      <c r="F77" s="55">
        <v>40652</v>
      </c>
      <c r="G77" s="56">
        <f>(F77-C77)/C77*100</f>
        <v>-12.86678812560283</v>
      </c>
      <c r="H77" s="56">
        <f>F77/$F$91*100</f>
        <v>3.0272205599598476</v>
      </c>
      <c r="J77" s="31"/>
      <c r="K77" s="21"/>
      <c r="L77" s="27"/>
      <c r="M77" s="27"/>
      <c r="R77" s="25"/>
      <c r="S77" s="25"/>
    </row>
    <row r="78" spans="1:17" ht="26.25" customHeight="1">
      <c r="A78" s="53" t="s">
        <v>42</v>
      </c>
      <c r="B78" s="69" t="s">
        <v>14</v>
      </c>
      <c r="C78" s="55">
        <v>30208</v>
      </c>
      <c r="D78" s="56">
        <f>C78/$C$91*100</f>
        <v>2.3180469717595455</v>
      </c>
      <c r="E78" s="69" t="s">
        <v>14</v>
      </c>
      <c r="F78" s="55">
        <v>34462</v>
      </c>
      <c r="G78" s="56">
        <f>(F78-C78)/C78*100</f>
        <v>14.082362288135593</v>
      </c>
      <c r="H78" s="56">
        <f>F78/$F$91*100</f>
        <v>2.566271645609964</v>
      </c>
      <c r="J78" s="31"/>
      <c r="K78" s="21"/>
      <c r="L78" s="27"/>
      <c r="M78" s="25"/>
      <c r="N78" s="25"/>
      <c r="O78" s="25"/>
      <c r="P78" s="25"/>
      <c r="Q78" s="25"/>
    </row>
    <row r="79" spans="1:21" ht="26.25" customHeight="1">
      <c r="A79" s="53" t="s">
        <v>45</v>
      </c>
      <c r="B79" s="69" t="s">
        <v>9</v>
      </c>
      <c r="C79" s="55">
        <v>31517</v>
      </c>
      <c r="D79" s="56">
        <f>C79/$C$91*100</f>
        <v>2.4184946507198624</v>
      </c>
      <c r="E79" s="54" t="s">
        <v>13</v>
      </c>
      <c r="F79" s="55">
        <v>31877</v>
      </c>
      <c r="G79" s="56">
        <f>(F79-C79)/C79*100</f>
        <v>1.1422406954976678</v>
      </c>
      <c r="H79" s="56">
        <f>F79/$F$91*100</f>
        <v>2.373775208841879</v>
      </c>
      <c r="J79" s="31"/>
      <c r="K79" s="21"/>
      <c r="L79" s="27"/>
      <c r="M79" s="27"/>
      <c r="N79" s="24"/>
      <c r="O79" s="27"/>
      <c r="P79" s="29"/>
      <c r="Q79" s="29"/>
      <c r="R79" s="25"/>
      <c r="S79" s="25"/>
      <c r="T79" s="25"/>
      <c r="U79" s="25"/>
    </row>
    <row r="80" spans="1:21" ht="26.25" customHeight="1">
      <c r="A80" s="53" t="s">
        <v>44</v>
      </c>
      <c r="B80" s="69" t="s">
        <v>16</v>
      </c>
      <c r="C80" s="55">
        <v>25625</v>
      </c>
      <c r="D80" s="56">
        <f>C80/$C$91*100</f>
        <v>1.966364991106275</v>
      </c>
      <c r="E80" s="54" t="s">
        <v>15</v>
      </c>
      <c r="F80" s="55">
        <v>28085</v>
      </c>
      <c r="G80" s="56">
        <f>(F80-C80)/C80*100</f>
        <v>9.6</v>
      </c>
      <c r="H80" s="56">
        <f>F80/$F$91*100</f>
        <v>2.0913974571109004</v>
      </c>
      <c r="J80" s="31"/>
      <c r="K80" s="21"/>
      <c r="L80" s="27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26.25" customHeight="1">
      <c r="A81" s="53" t="s">
        <v>40</v>
      </c>
      <c r="B81" s="54" t="s">
        <v>13</v>
      </c>
      <c r="C81" s="55">
        <v>25987</v>
      </c>
      <c r="D81" s="56">
        <f t="shared" si="9"/>
        <v>1.9941434936147813</v>
      </c>
      <c r="E81" s="69" t="s">
        <v>16</v>
      </c>
      <c r="F81" s="55">
        <v>26957</v>
      </c>
      <c r="G81" s="56">
        <f t="shared" si="11"/>
        <v>3.7326355485435023</v>
      </c>
      <c r="H81" s="56">
        <f t="shared" si="10"/>
        <v>2.0073990119757354</v>
      </c>
      <c r="J81" s="31"/>
      <c r="K81" s="21"/>
      <c r="L81" s="27"/>
      <c r="M81" s="25"/>
      <c r="N81" s="21"/>
      <c r="O81" s="27"/>
      <c r="P81" s="29"/>
      <c r="Q81" s="29"/>
      <c r="R81" s="25"/>
      <c r="S81" s="25"/>
      <c r="T81" s="25"/>
      <c r="U81" s="25"/>
    </row>
    <row r="82" spans="1:21" ht="26.25" customHeight="1">
      <c r="A82" s="53" t="s">
        <v>51</v>
      </c>
      <c r="B82" s="69" t="s">
        <v>21</v>
      </c>
      <c r="C82" s="55">
        <v>16615</v>
      </c>
      <c r="D82" s="56">
        <f>C82/$C$91*100</f>
        <v>1.2749718761846152</v>
      </c>
      <c r="E82" s="69" t="s">
        <v>17</v>
      </c>
      <c r="F82" s="55">
        <v>22226</v>
      </c>
      <c r="G82" s="56">
        <f>(F82-C82)/C82*100</f>
        <v>33.7706891363226</v>
      </c>
      <c r="H82" s="56">
        <f>F82/$F$91*100</f>
        <v>1.6550970226721335</v>
      </c>
      <c r="J82" s="31"/>
      <c r="N82" s="29"/>
      <c r="O82" s="21"/>
      <c r="P82" s="27"/>
      <c r="Q82" s="25"/>
      <c r="R82" s="25"/>
      <c r="S82" s="25"/>
      <c r="T82" s="25"/>
      <c r="U82" s="25"/>
    </row>
    <row r="83" spans="1:21" ht="26.25" customHeight="1">
      <c r="A83" s="53" t="s">
        <v>65</v>
      </c>
      <c r="B83" s="69" t="s">
        <v>18</v>
      </c>
      <c r="C83" s="55">
        <v>18466</v>
      </c>
      <c r="D83" s="56">
        <f>C83/$C$91*100</f>
        <v>1.417010572712916</v>
      </c>
      <c r="E83" s="69" t="s">
        <v>18</v>
      </c>
      <c r="F83" s="55">
        <v>19651</v>
      </c>
      <c r="G83" s="56">
        <f>(F83-C83)/C83*100</f>
        <v>6.417199176865592</v>
      </c>
      <c r="H83" s="56">
        <f>F83/$F$91*100</f>
        <v>1.4633452529708493</v>
      </c>
      <c r="J83" s="31"/>
      <c r="N83" s="25"/>
      <c r="O83" s="25"/>
      <c r="P83" s="25"/>
      <c r="Q83" s="25"/>
      <c r="R83" s="25"/>
      <c r="S83" s="25"/>
      <c r="T83" s="25"/>
      <c r="U83" s="25"/>
    </row>
    <row r="84" spans="1:21" ht="26.25" customHeight="1">
      <c r="A84" s="53" t="s">
        <v>50</v>
      </c>
      <c r="B84" s="69" t="s">
        <v>17</v>
      </c>
      <c r="C84" s="55">
        <v>18644</v>
      </c>
      <c r="D84" s="56">
        <f>C84/$C$91*100</f>
        <v>1.4306696153828447</v>
      </c>
      <c r="E84" s="69" t="s">
        <v>21</v>
      </c>
      <c r="F84" s="55">
        <v>18495</v>
      </c>
      <c r="G84" s="56">
        <f>(F84-C84)/C84*100</f>
        <v>-0.7991847243080883</v>
      </c>
      <c r="H84" s="56">
        <f>F84/$F$91*100</f>
        <v>1.3772617400486415</v>
      </c>
      <c r="J84" s="31"/>
      <c r="N84" s="25"/>
      <c r="O84" s="25"/>
      <c r="P84" s="25"/>
      <c r="Q84" s="25"/>
      <c r="R84" s="25"/>
      <c r="S84" s="25"/>
      <c r="T84" s="25"/>
      <c r="U84" s="25"/>
    </row>
    <row r="85" spans="1:21" ht="26.25" customHeight="1">
      <c r="A85" s="53" t="s">
        <v>20</v>
      </c>
      <c r="B85" s="69" t="s">
        <v>23</v>
      </c>
      <c r="C85" s="55">
        <v>14890</v>
      </c>
      <c r="D85" s="56">
        <f>C85/$C$91*100</f>
        <v>1.1426019401979488</v>
      </c>
      <c r="E85" s="69" t="s">
        <v>23</v>
      </c>
      <c r="F85" s="55">
        <v>18384</v>
      </c>
      <c r="G85" s="56">
        <f>(F85-C85)/C85*100</f>
        <v>23.465413028878444</v>
      </c>
      <c r="H85" s="56">
        <f>F85/$F$91*100</f>
        <v>1.3689959356071493</v>
      </c>
      <c r="J85" s="31"/>
      <c r="N85" s="25"/>
      <c r="O85" s="25"/>
      <c r="P85" s="25"/>
      <c r="Q85" s="25"/>
      <c r="R85" s="25"/>
      <c r="S85" s="25"/>
      <c r="T85" s="25"/>
      <c r="U85" s="25"/>
    </row>
    <row r="86" spans="1:21" ht="26.25" customHeight="1">
      <c r="A86" s="53" t="s">
        <v>54</v>
      </c>
      <c r="B86" s="69" t="s">
        <v>23</v>
      </c>
      <c r="C86" s="55">
        <v>13489</v>
      </c>
      <c r="D86" s="56">
        <f t="shared" si="9"/>
        <v>1.0350945313183433</v>
      </c>
      <c r="E86" s="69" t="s">
        <v>23</v>
      </c>
      <c r="F86" s="55">
        <v>11157</v>
      </c>
      <c r="G86" s="56">
        <f t="shared" si="11"/>
        <v>-17.288160723552522</v>
      </c>
      <c r="H86" s="56">
        <f t="shared" si="10"/>
        <v>0.8308250464299916</v>
      </c>
      <c r="J86" s="31"/>
      <c r="N86" s="25"/>
      <c r="O86" s="25"/>
      <c r="P86" s="25"/>
      <c r="Q86" s="25"/>
      <c r="R86" s="25"/>
      <c r="S86" s="25"/>
      <c r="T86" s="25"/>
      <c r="U86" s="25"/>
    </row>
    <row r="87" spans="1:21" ht="26.25" customHeight="1">
      <c r="A87" s="53" t="s">
        <v>67</v>
      </c>
      <c r="B87" s="69" t="s">
        <v>62</v>
      </c>
      <c r="C87" s="55">
        <v>8148</v>
      </c>
      <c r="D87" s="56">
        <f t="shared" si="9"/>
        <v>0.6252465150257143</v>
      </c>
      <c r="E87" s="69" t="s">
        <v>24</v>
      </c>
      <c r="F87" s="55">
        <v>10102</v>
      </c>
      <c r="G87" s="56">
        <f t="shared" si="11"/>
        <v>23.981345115365734</v>
      </c>
      <c r="H87" s="56">
        <f t="shared" si="10"/>
        <v>0.7522626708824751</v>
      </c>
      <c r="J87" s="31"/>
      <c r="N87" s="25"/>
      <c r="O87" s="25"/>
      <c r="P87" s="25"/>
      <c r="Q87" s="25"/>
      <c r="R87" s="25"/>
      <c r="S87" s="25"/>
      <c r="T87" s="25"/>
      <c r="U87" s="25"/>
    </row>
    <row r="88" spans="1:21" ht="26.25" customHeight="1">
      <c r="A88" s="53" t="s">
        <v>57</v>
      </c>
      <c r="B88" s="69" t="s">
        <v>61</v>
      </c>
      <c r="C88" s="55">
        <v>8493</v>
      </c>
      <c r="D88" s="56">
        <f t="shared" si="9"/>
        <v>0.6517205022230476</v>
      </c>
      <c r="E88" s="69" t="s">
        <v>25</v>
      </c>
      <c r="F88" s="55">
        <v>9661</v>
      </c>
      <c r="G88" s="56">
        <f t="shared" si="11"/>
        <v>13.752502060520428</v>
      </c>
      <c r="H88" s="56">
        <f t="shared" si="10"/>
        <v>0.7194228532365464</v>
      </c>
      <c r="J88" s="31"/>
      <c r="N88" s="25"/>
      <c r="O88" s="25"/>
      <c r="P88" s="25"/>
      <c r="Q88" s="25"/>
      <c r="R88" s="25"/>
      <c r="S88" s="25"/>
      <c r="T88" s="25"/>
      <c r="U88" s="25"/>
    </row>
    <row r="89" spans="1:8" ht="26.25" customHeight="1">
      <c r="A89" s="70" t="s">
        <v>26</v>
      </c>
      <c r="B89" s="71"/>
      <c r="C89" s="72">
        <f>SUM(C69:C88)</f>
        <v>1115796</v>
      </c>
      <c r="D89" s="60">
        <f>C89/$C$91*100</f>
        <v>85.62193918503091</v>
      </c>
      <c r="E89" s="71"/>
      <c r="F89" s="72">
        <f>SUM(F69:F88)</f>
        <v>1176436</v>
      </c>
      <c r="G89" s="60">
        <f t="shared" si="11"/>
        <v>5.434685193350756</v>
      </c>
      <c r="H89" s="60">
        <f>F89/$F$91*100</f>
        <v>87.60531453992235</v>
      </c>
    </row>
    <row r="90" spans="1:13" ht="22.5" customHeight="1">
      <c r="A90" s="70" t="s">
        <v>27</v>
      </c>
      <c r="B90" s="71"/>
      <c r="C90" s="73">
        <f>C91-C89</f>
        <v>187370</v>
      </c>
      <c r="D90" s="60">
        <f t="shared" si="9"/>
        <v>14.378060814969082</v>
      </c>
      <c r="E90" s="71"/>
      <c r="F90" s="73">
        <f>F91-F89</f>
        <v>166446</v>
      </c>
      <c r="G90" s="60">
        <f t="shared" si="11"/>
        <v>-11.167209265090463</v>
      </c>
      <c r="H90" s="60">
        <f t="shared" si="10"/>
        <v>12.394685460077653</v>
      </c>
      <c r="K90" s="24"/>
      <c r="L90" s="27"/>
      <c r="M90" s="25"/>
    </row>
    <row r="91" spans="1:13" ht="22.5" customHeight="1">
      <c r="A91" s="70" t="s">
        <v>28</v>
      </c>
      <c r="B91" s="71"/>
      <c r="C91" s="62">
        <v>1303166</v>
      </c>
      <c r="D91" s="60">
        <f>C91/$C$91*100</f>
        <v>100</v>
      </c>
      <c r="E91" s="71"/>
      <c r="F91" s="62">
        <v>1342882</v>
      </c>
      <c r="G91" s="60">
        <f t="shared" si="11"/>
        <v>3.0476547116790953</v>
      </c>
      <c r="H91" s="60">
        <f t="shared" si="10"/>
        <v>100</v>
      </c>
      <c r="K91" s="32"/>
      <c r="L91" s="32"/>
      <c r="M91" s="25"/>
    </row>
    <row r="92" spans="1:13" ht="22.5" customHeight="1">
      <c r="A92" s="46"/>
      <c r="B92" s="64"/>
      <c r="C92" s="65"/>
      <c r="D92" s="65"/>
      <c r="E92" s="66"/>
      <c r="F92" s="66"/>
      <c r="G92" s="67"/>
      <c r="H92" s="67"/>
      <c r="K92" s="24"/>
      <c r="L92" s="27"/>
      <c r="M92" s="27"/>
    </row>
    <row r="93" spans="1:13" ht="22.5" customHeight="1">
      <c r="A93" s="68" t="s">
        <v>32</v>
      </c>
      <c r="B93" s="64"/>
      <c r="C93" s="65"/>
      <c r="D93" s="65"/>
      <c r="E93" s="66"/>
      <c r="F93" s="66"/>
      <c r="G93" s="67"/>
      <c r="H93" s="67"/>
      <c r="K93" s="24"/>
      <c r="L93" s="27"/>
      <c r="M93" s="27"/>
    </row>
    <row r="94" spans="1:13" ht="22.5" customHeight="1">
      <c r="A94" s="96"/>
      <c r="B94" s="96"/>
      <c r="C94" s="96"/>
      <c r="D94" s="96"/>
      <c r="E94" s="96"/>
      <c r="F94" s="96"/>
      <c r="G94" s="96"/>
      <c r="H94" s="96"/>
      <c r="K94" s="24"/>
      <c r="L94" s="27"/>
      <c r="M94" s="27"/>
    </row>
    <row r="95" spans="1:13" ht="22.5" customHeight="1">
      <c r="A95" s="96" t="s">
        <v>55</v>
      </c>
      <c r="B95" s="96"/>
      <c r="C95" s="96"/>
      <c r="D95" s="96"/>
      <c r="E95" s="96"/>
      <c r="F95" s="96"/>
      <c r="G95" s="96"/>
      <c r="H95" s="96"/>
      <c r="K95" s="24"/>
      <c r="L95" s="27"/>
      <c r="M95" s="27"/>
    </row>
    <row r="96" spans="1:8" ht="22.5" customHeight="1">
      <c r="A96" s="97" t="s">
        <v>69</v>
      </c>
      <c r="B96" s="97"/>
      <c r="C96" s="97"/>
      <c r="D96" s="97"/>
      <c r="E96" s="97"/>
      <c r="F96" s="97"/>
      <c r="G96" s="97"/>
      <c r="H96" s="97"/>
    </row>
    <row r="97" spans="1:13" ht="22.5" customHeight="1">
      <c r="A97" s="74"/>
      <c r="B97" s="74"/>
      <c r="C97" s="74"/>
      <c r="D97" s="74"/>
      <c r="E97" s="74"/>
      <c r="F97" s="74"/>
      <c r="G97" s="74"/>
      <c r="H97" s="74"/>
      <c r="J97" s="30"/>
      <c r="K97" s="24"/>
      <c r="L97" s="27"/>
      <c r="M97" s="27"/>
    </row>
    <row r="98" spans="1:15" ht="22.5" customHeight="1">
      <c r="A98" s="51" t="s">
        <v>0</v>
      </c>
      <c r="B98" s="51" t="s">
        <v>1</v>
      </c>
      <c r="C98" s="51">
        <v>2018</v>
      </c>
      <c r="D98" s="51" t="s">
        <v>30</v>
      </c>
      <c r="E98" s="51" t="s">
        <v>1</v>
      </c>
      <c r="F98" s="51">
        <v>2019</v>
      </c>
      <c r="G98" s="52" t="s">
        <v>31</v>
      </c>
      <c r="H98" s="51" t="s">
        <v>30</v>
      </c>
      <c r="J98" s="32"/>
      <c r="N98" s="25"/>
      <c r="O98" s="25"/>
    </row>
    <row r="99" spans="1:15" ht="22.5" customHeight="1">
      <c r="A99" s="57" t="s">
        <v>37</v>
      </c>
      <c r="B99" s="54" t="s">
        <v>4</v>
      </c>
      <c r="C99" s="55">
        <v>422436</v>
      </c>
      <c r="D99" s="56">
        <f aca="true" t="shared" si="12" ref="D99:D121">C99/$C$121*100</f>
        <v>23.211496184221154</v>
      </c>
      <c r="E99" s="54" t="s">
        <v>4</v>
      </c>
      <c r="F99" s="55">
        <v>421514</v>
      </c>
      <c r="G99" s="56">
        <f aca="true" t="shared" si="13" ref="G99:G121">(F99-C99)/C99*100</f>
        <v>-0.21825791362478578</v>
      </c>
      <c r="H99" s="56">
        <f aca="true" t="shared" si="14" ref="H99:H121">F99/$F$121*100</f>
        <v>23.170180006805154</v>
      </c>
      <c r="J99" s="30"/>
      <c r="K99" s="24"/>
      <c r="L99" s="27"/>
      <c r="M99" s="27"/>
      <c r="N99" s="25"/>
      <c r="O99" s="25"/>
    </row>
    <row r="100" spans="1:15" ht="22.5" customHeight="1">
      <c r="A100" s="57" t="s">
        <v>35</v>
      </c>
      <c r="B100" s="54" t="s">
        <v>5</v>
      </c>
      <c r="C100" s="55">
        <v>338077</v>
      </c>
      <c r="D100" s="56">
        <f t="shared" si="12"/>
        <v>18.576241124035203</v>
      </c>
      <c r="E100" s="54" t="s">
        <v>5</v>
      </c>
      <c r="F100" s="55">
        <v>333600</v>
      </c>
      <c r="G100" s="56">
        <f t="shared" si="13"/>
        <v>-1.3242545337304816</v>
      </c>
      <c r="H100" s="56">
        <f t="shared" si="14"/>
        <v>18.337640150197146</v>
      </c>
      <c r="J100" s="30"/>
      <c r="N100" s="25"/>
      <c r="O100" s="25"/>
    </row>
    <row r="101" spans="1:15" ht="22.5" customHeight="1">
      <c r="A101" s="53" t="s">
        <v>49</v>
      </c>
      <c r="B101" s="54" t="s">
        <v>6</v>
      </c>
      <c r="C101" s="55">
        <v>115355</v>
      </c>
      <c r="D101" s="56">
        <f t="shared" si="12"/>
        <v>6.338385323056821</v>
      </c>
      <c r="E101" s="54" t="s">
        <v>6</v>
      </c>
      <c r="F101" s="55">
        <v>109538</v>
      </c>
      <c r="G101" s="56">
        <f t="shared" si="13"/>
        <v>-5.042694291534827</v>
      </c>
      <c r="H101" s="56">
        <f t="shared" si="14"/>
        <v>6.021188329653163</v>
      </c>
      <c r="J101" s="31"/>
      <c r="K101" s="24"/>
      <c r="L101" s="27"/>
      <c r="M101" s="27"/>
      <c r="N101" s="25"/>
      <c r="O101" s="25"/>
    </row>
    <row r="102" spans="1:15" ht="22.5" customHeight="1">
      <c r="A102" s="53" t="s">
        <v>38</v>
      </c>
      <c r="B102" s="54" t="s">
        <v>7</v>
      </c>
      <c r="C102" s="55">
        <v>78096</v>
      </c>
      <c r="D102" s="56">
        <f t="shared" si="12"/>
        <v>4.291123403315378</v>
      </c>
      <c r="E102" s="54" t="s">
        <v>7</v>
      </c>
      <c r="F102" s="55">
        <v>78684</v>
      </c>
      <c r="G102" s="56">
        <f t="shared" si="13"/>
        <v>0.7529194837123541</v>
      </c>
      <c r="H102" s="56">
        <f t="shared" si="14"/>
        <v>4.325176491541104</v>
      </c>
      <c r="J102" s="31"/>
      <c r="N102" s="25"/>
      <c r="O102" s="25"/>
    </row>
    <row r="103" spans="1:13" ht="22.5" customHeight="1">
      <c r="A103" s="53" t="s">
        <v>46</v>
      </c>
      <c r="B103" s="54" t="s">
        <v>8</v>
      </c>
      <c r="C103" s="55">
        <v>71408</v>
      </c>
      <c r="D103" s="56">
        <f t="shared" si="12"/>
        <v>3.9236393667274196</v>
      </c>
      <c r="E103" s="54" t="s">
        <v>10</v>
      </c>
      <c r="F103" s="55">
        <v>77679</v>
      </c>
      <c r="G103" s="56">
        <f t="shared" si="13"/>
        <v>8.781929195608335</v>
      </c>
      <c r="H103" s="56">
        <f t="shared" si="14"/>
        <v>4.2699327015202755</v>
      </c>
      <c r="K103" s="21"/>
      <c r="L103" s="27"/>
      <c r="M103" s="27"/>
    </row>
    <row r="104" spans="1:15" ht="22.5" customHeight="1">
      <c r="A104" s="53" t="s">
        <v>43</v>
      </c>
      <c r="B104" s="54" t="s">
        <v>10</v>
      </c>
      <c r="C104" s="55">
        <v>74769</v>
      </c>
      <c r="D104" s="56">
        <f t="shared" si="12"/>
        <v>4.108315480210094</v>
      </c>
      <c r="E104" s="54" t="s">
        <v>8</v>
      </c>
      <c r="F104" s="55">
        <v>77147</v>
      </c>
      <c r="G104" s="56">
        <f t="shared" si="13"/>
        <v>3.180462491139376</v>
      </c>
      <c r="H104" s="56">
        <f t="shared" si="14"/>
        <v>4.240689222623679</v>
      </c>
      <c r="J104" s="31"/>
      <c r="K104" s="21"/>
      <c r="L104" s="27"/>
      <c r="M104" s="27"/>
      <c r="N104" s="25"/>
      <c r="O104" s="25"/>
    </row>
    <row r="105" spans="1:8" ht="22.5" customHeight="1">
      <c r="A105" s="53" t="s">
        <v>47</v>
      </c>
      <c r="B105" s="54" t="s">
        <v>11</v>
      </c>
      <c r="C105" s="55">
        <v>47984</v>
      </c>
      <c r="D105" s="56">
        <f t="shared" si="12"/>
        <v>2.636566090256673</v>
      </c>
      <c r="E105" s="54" t="s">
        <v>12</v>
      </c>
      <c r="F105" s="55">
        <v>54617</v>
      </c>
      <c r="G105" s="56">
        <f t="shared" si="13"/>
        <v>13.823357785928641</v>
      </c>
      <c r="H105" s="56">
        <f t="shared" si="14"/>
        <v>3.002238885141839</v>
      </c>
    </row>
    <row r="106" spans="1:15" ht="22.5" customHeight="1">
      <c r="A106" s="57" t="s">
        <v>39</v>
      </c>
      <c r="B106" s="54" t="s">
        <v>12</v>
      </c>
      <c r="C106" s="55">
        <v>64987</v>
      </c>
      <c r="D106" s="56">
        <f t="shared" si="12"/>
        <v>3.57082611927956</v>
      </c>
      <c r="E106" s="54" t="s">
        <v>11</v>
      </c>
      <c r="F106" s="55">
        <v>53989</v>
      </c>
      <c r="G106" s="56">
        <f t="shared" si="13"/>
        <v>-16.923384676935388</v>
      </c>
      <c r="H106" s="56">
        <f t="shared" si="14"/>
        <v>2.9677183874969835</v>
      </c>
      <c r="J106" s="30"/>
      <c r="K106" s="21"/>
      <c r="L106" s="27"/>
      <c r="M106" s="27"/>
      <c r="N106" s="25"/>
      <c r="O106" s="25"/>
    </row>
    <row r="107" spans="1:8" ht="22.5" customHeight="1">
      <c r="A107" s="53" t="s">
        <v>41</v>
      </c>
      <c r="B107" s="69" t="s">
        <v>15</v>
      </c>
      <c r="C107" s="55">
        <v>36185</v>
      </c>
      <c r="D107" s="56">
        <f t="shared" si="12"/>
        <v>1.9882490825262111</v>
      </c>
      <c r="E107" s="69" t="s">
        <v>9</v>
      </c>
      <c r="F107" s="55">
        <v>53288</v>
      </c>
      <c r="G107" s="56">
        <f t="shared" si="13"/>
        <v>47.265441481276774</v>
      </c>
      <c r="H107" s="56">
        <f t="shared" si="14"/>
        <v>2.92918515684564</v>
      </c>
    </row>
    <row r="108" spans="1:15" ht="22.5" customHeight="1">
      <c r="A108" s="53" t="s">
        <v>45</v>
      </c>
      <c r="B108" s="54" t="s">
        <v>9</v>
      </c>
      <c r="C108" s="55">
        <v>46182</v>
      </c>
      <c r="D108" s="56">
        <f t="shared" si="12"/>
        <v>2.5375520002549528</v>
      </c>
      <c r="E108" s="54" t="s">
        <v>14</v>
      </c>
      <c r="F108" s="55">
        <v>47367</v>
      </c>
      <c r="G108" s="56">
        <f t="shared" si="13"/>
        <v>2.5659347797843313</v>
      </c>
      <c r="H108" s="56">
        <f t="shared" si="14"/>
        <v>2.6037140317577587</v>
      </c>
      <c r="J108" s="31"/>
      <c r="K108" s="21"/>
      <c r="L108" s="27"/>
      <c r="M108" s="27"/>
      <c r="N108" s="21"/>
      <c r="O108" s="27"/>
    </row>
    <row r="109" spans="1:8" ht="22.5" customHeight="1">
      <c r="A109" s="53" t="s">
        <v>42</v>
      </c>
      <c r="B109" s="69" t="s">
        <v>13</v>
      </c>
      <c r="C109" s="55">
        <v>40892</v>
      </c>
      <c r="D109" s="56">
        <f t="shared" si="12"/>
        <v>2.246883556243245</v>
      </c>
      <c r="E109" s="69" t="s">
        <v>13</v>
      </c>
      <c r="F109" s="55">
        <v>44834</v>
      </c>
      <c r="G109" s="56">
        <f t="shared" si="13"/>
        <v>9.640027389220386</v>
      </c>
      <c r="H109" s="56">
        <f t="shared" si="14"/>
        <v>2.464477693327155</v>
      </c>
    </row>
    <row r="110" spans="1:15" ht="22.5" customHeight="1">
      <c r="A110" s="53" t="s">
        <v>44</v>
      </c>
      <c r="B110" s="54" t="s">
        <v>14</v>
      </c>
      <c r="C110" s="55">
        <v>44760</v>
      </c>
      <c r="D110" s="56">
        <f t="shared" si="12"/>
        <v>2.459417685059367</v>
      </c>
      <c r="E110" s="54" t="s">
        <v>15</v>
      </c>
      <c r="F110" s="55">
        <v>43982</v>
      </c>
      <c r="G110" s="56">
        <f t="shared" si="13"/>
        <v>-1.7381590705987489</v>
      </c>
      <c r="H110" s="56">
        <f t="shared" si="14"/>
        <v>2.4176441519363636</v>
      </c>
      <c r="J110" s="31"/>
      <c r="K110" s="21"/>
      <c r="L110" s="27"/>
      <c r="M110" s="25"/>
      <c r="N110" s="29"/>
      <c r="O110" s="25"/>
    </row>
    <row r="111" spans="1:15" ht="22.5" customHeight="1">
      <c r="A111" s="53" t="s">
        <v>40</v>
      </c>
      <c r="B111" s="69" t="s">
        <v>16</v>
      </c>
      <c r="C111" s="55">
        <v>35763</v>
      </c>
      <c r="D111" s="56">
        <f t="shared" si="12"/>
        <v>1.965061543136241</v>
      </c>
      <c r="E111" s="69" t="s">
        <v>16</v>
      </c>
      <c r="F111" s="55">
        <v>34535</v>
      </c>
      <c r="G111" s="56">
        <f t="shared" si="13"/>
        <v>-3.4337164108156473</v>
      </c>
      <c r="H111" s="56">
        <f t="shared" si="14"/>
        <v>1.8983525257405827</v>
      </c>
      <c r="J111" s="31"/>
      <c r="K111" s="21"/>
      <c r="L111" s="27"/>
      <c r="M111" s="25"/>
      <c r="N111" s="29"/>
      <c r="O111" s="25"/>
    </row>
    <row r="112" spans="1:13" ht="22.5" customHeight="1">
      <c r="A112" s="53" t="s">
        <v>51</v>
      </c>
      <c r="B112" s="69" t="s">
        <v>18</v>
      </c>
      <c r="C112" s="55">
        <v>25295</v>
      </c>
      <c r="D112" s="56">
        <f t="shared" si="12"/>
        <v>1.3898786940030539</v>
      </c>
      <c r="E112" s="69" t="s">
        <v>17</v>
      </c>
      <c r="F112" s="55">
        <v>31023</v>
      </c>
      <c r="G112" s="56">
        <f t="shared" si="13"/>
        <v>22.644791460763</v>
      </c>
      <c r="H112" s="56">
        <f t="shared" si="14"/>
        <v>1.7053015898668047</v>
      </c>
      <c r="M112" s="25"/>
    </row>
    <row r="113" spans="1:15" ht="22.5" customHeight="1">
      <c r="A113" s="53" t="s">
        <v>65</v>
      </c>
      <c r="B113" s="69" t="s">
        <v>17</v>
      </c>
      <c r="C113" s="55">
        <v>28570</v>
      </c>
      <c r="D113" s="56">
        <f t="shared" si="12"/>
        <v>1.5698293847664462</v>
      </c>
      <c r="E113" s="69" t="s">
        <v>18</v>
      </c>
      <c r="F113" s="55">
        <v>28119</v>
      </c>
      <c r="G113" s="56">
        <f t="shared" si="13"/>
        <v>-1.5785789289464476</v>
      </c>
      <c r="H113" s="56">
        <f t="shared" si="14"/>
        <v>1.545671772731995</v>
      </c>
      <c r="J113" s="31"/>
      <c r="M113" s="25"/>
      <c r="N113" s="25"/>
      <c r="O113" s="25"/>
    </row>
    <row r="114" spans="1:13" ht="22.5" customHeight="1">
      <c r="A114" s="53" t="s">
        <v>20</v>
      </c>
      <c r="B114" s="69" t="s">
        <v>22</v>
      </c>
      <c r="C114" s="55">
        <v>22013</v>
      </c>
      <c r="D114" s="56">
        <f t="shared" si="12"/>
        <v>1.2095433758090226</v>
      </c>
      <c r="E114" s="69" t="s">
        <v>21</v>
      </c>
      <c r="F114" s="55">
        <v>26473</v>
      </c>
      <c r="G114" s="56">
        <f t="shared" si="13"/>
        <v>20.260755008404125</v>
      </c>
      <c r="H114" s="56">
        <f t="shared" si="14"/>
        <v>1.4551928887774852</v>
      </c>
      <c r="M114" s="25"/>
    </row>
    <row r="115" spans="1:15" ht="22.5" customHeight="1">
      <c r="A115" s="53" t="s">
        <v>50</v>
      </c>
      <c r="B115" s="69" t="s">
        <v>21</v>
      </c>
      <c r="C115" s="55">
        <v>25029</v>
      </c>
      <c r="D115" s="56">
        <f t="shared" si="12"/>
        <v>1.37526285163876</v>
      </c>
      <c r="E115" s="69" t="s">
        <v>22</v>
      </c>
      <c r="F115" s="55">
        <v>25058</v>
      </c>
      <c r="G115" s="56">
        <f t="shared" si="13"/>
        <v>0.11586559590874584</v>
      </c>
      <c r="H115" s="56">
        <f t="shared" si="14"/>
        <v>1.3774118311859715</v>
      </c>
      <c r="J115" s="31"/>
      <c r="M115" s="25"/>
      <c r="N115" s="25"/>
      <c r="O115" s="25"/>
    </row>
    <row r="116" spans="1:13" ht="22.5" customHeight="1">
      <c r="A116" s="57" t="s">
        <v>57</v>
      </c>
      <c r="B116" s="69" t="s">
        <v>24</v>
      </c>
      <c r="C116" s="55">
        <v>14188</v>
      </c>
      <c r="D116" s="56">
        <f t="shared" si="12"/>
        <v>0.7795848551300782</v>
      </c>
      <c r="E116" s="69" t="s">
        <v>23</v>
      </c>
      <c r="F116" s="55">
        <v>15896</v>
      </c>
      <c r="G116" s="56">
        <f t="shared" si="13"/>
        <v>12.038342261065688</v>
      </c>
      <c r="H116" s="56">
        <f t="shared" si="14"/>
        <v>0.8737863543990823</v>
      </c>
      <c r="M116" s="25"/>
    </row>
    <row r="117" spans="1:15" ht="22.5" customHeight="1">
      <c r="A117" s="53" t="s">
        <v>54</v>
      </c>
      <c r="B117" s="69" t="s">
        <v>23</v>
      </c>
      <c r="C117" s="55">
        <v>16820</v>
      </c>
      <c r="D117" s="56">
        <f t="shared" si="12"/>
        <v>0.9242047690504592</v>
      </c>
      <c r="E117" s="69" t="s">
        <v>24</v>
      </c>
      <c r="F117" s="55">
        <v>14374</v>
      </c>
      <c r="G117" s="56">
        <f t="shared" si="13"/>
        <v>-14.542211652794293</v>
      </c>
      <c r="H117" s="56">
        <f t="shared" si="14"/>
        <v>0.7901236196610725</v>
      </c>
      <c r="J117" s="30"/>
      <c r="M117" s="25"/>
      <c r="N117" s="25"/>
      <c r="O117" s="25"/>
    </row>
    <row r="118" spans="1:15" ht="22.5" customHeight="1">
      <c r="A118" s="53" t="s">
        <v>67</v>
      </c>
      <c r="B118" s="69" t="s">
        <v>68</v>
      </c>
      <c r="C118" s="55">
        <v>10019</v>
      </c>
      <c r="D118" s="56">
        <f>C118/$C$91*100</f>
        <v>0.7688199354495129</v>
      </c>
      <c r="E118" s="69" t="s">
        <v>24</v>
      </c>
      <c r="F118" s="55">
        <v>12144</v>
      </c>
      <c r="G118" s="56">
        <f t="shared" si="13"/>
        <v>21.209701567022655</v>
      </c>
      <c r="H118" s="56">
        <f>F118/$F$91*100</f>
        <v>0.9043236859232605</v>
      </c>
      <c r="J118" s="30"/>
      <c r="M118" s="25"/>
      <c r="N118" s="25"/>
      <c r="O118" s="25"/>
    </row>
    <row r="119" spans="1:14" ht="22.5" customHeight="1">
      <c r="A119" s="70" t="s">
        <v>26</v>
      </c>
      <c r="B119" s="71"/>
      <c r="C119" s="72">
        <f>SUM(C99:C118)</f>
        <v>1558828</v>
      </c>
      <c r="D119" s="60">
        <f t="shared" si="12"/>
        <v>85.6525726355166</v>
      </c>
      <c r="E119" s="71"/>
      <c r="F119" s="72">
        <f>SUM(F99:F118)</f>
        <v>1583861</v>
      </c>
      <c r="G119" s="60">
        <f t="shared" si="13"/>
        <v>1.6058859604780003</v>
      </c>
      <c r="H119" s="60">
        <f t="shared" si="14"/>
        <v>87.06316866286392</v>
      </c>
      <c r="M119" s="25"/>
      <c r="N119" s="25"/>
    </row>
    <row r="120" spans="1:14" ht="22.5" customHeight="1">
      <c r="A120" s="70" t="s">
        <v>27</v>
      </c>
      <c r="B120" s="71"/>
      <c r="C120" s="72">
        <f>C121-C119</f>
        <v>261115</v>
      </c>
      <c r="D120" s="60">
        <f t="shared" si="12"/>
        <v>14.347427364483393</v>
      </c>
      <c r="E120" s="71"/>
      <c r="F120" s="72">
        <f>F121-F119</f>
        <v>235348</v>
      </c>
      <c r="G120" s="60">
        <f t="shared" si="13"/>
        <v>-9.868065794764759</v>
      </c>
      <c r="H120" s="60">
        <f t="shared" si="14"/>
        <v>12.936831337136084</v>
      </c>
      <c r="M120" s="25"/>
      <c r="N120" s="25"/>
    </row>
    <row r="121" spans="1:14" ht="22.5" customHeight="1">
      <c r="A121" s="70" t="s">
        <v>28</v>
      </c>
      <c r="B121" s="71"/>
      <c r="C121" s="62">
        <v>1819943</v>
      </c>
      <c r="D121" s="60">
        <f t="shared" si="12"/>
        <v>100</v>
      </c>
      <c r="E121" s="71"/>
      <c r="F121" s="62">
        <v>1819209</v>
      </c>
      <c r="G121" s="60">
        <f t="shared" si="13"/>
        <v>-0.04033093344132206</v>
      </c>
      <c r="H121" s="60">
        <f t="shared" si="14"/>
        <v>100</v>
      </c>
      <c r="K121" s="24"/>
      <c r="L121" s="27"/>
      <c r="M121" s="27"/>
      <c r="N121" s="25"/>
    </row>
    <row r="122" spans="1:14" ht="22.5" customHeight="1">
      <c r="A122" s="63"/>
      <c r="B122" s="74"/>
      <c r="C122" s="74"/>
      <c r="D122" s="74"/>
      <c r="E122" s="74"/>
      <c r="F122" s="74"/>
      <c r="G122" s="74"/>
      <c r="H122" s="74"/>
      <c r="K122" s="32"/>
      <c r="L122" s="32"/>
      <c r="M122" s="27"/>
      <c r="N122" s="25"/>
    </row>
    <row r="123" spans="1:14" ht="22.5" customHeight="1">
      <c r="A123" s="68" t="s">
        <v>32</v>
      </c>
      <c r="B123" s="74"/>
      <c r="C123" s="74"/>
      <c r="D123" s="74"/>
      <c r="E123" s="74"/>
      <c r="F123" s="74"/>
      <c r="G123" s="74"/>
      <c r="H123" s="74"/>
      <c r="K123" s="24"/>
      <c r="L123" s="27"/>
      <c r="M123" s="27"/>
      <c r="N123" s="25"/>
    </row>
    <row r="124" spans="1:14" ht="33" customHeight="1">
      <c r="A124" s="74"/>
      <c r="B124" s="74"/>
      <c r="C124" s="74"/>
      <c r="D124" s="74"/>
      <c r="E124" s="74"/>
      <c r="F124" s="74"/>
      <c r="G124" s="74"/>
      <c r="H124" s="74"/>
      <c r="K124" s="24"/>
      <c r="L124" s="27"/>
      <c r="M124" s="27"/>
      <c r="N124" s="25"/>
    </row>
    <row r="125" spans="1:14" ht="33" customHeight="1">
      <c r="A125" s="74"/>
      <c r="B125" s="74"/>
      <c r="C125" s="74"/>
      <c r="D125" s="74"/>
      <c r="E125" s="74"/>
      <c r="F125" s="74"/>
      <c r="G125" s="74"/>
      <c r="H125" s="74"/>
      <c r="K125" s="24"/>
      <c r="L125" s="27"/>
      <c r="M125" s="27"/>
      <c r="N125" s="25"/>
    </row>
    <row r="126" spans="1:14" ht="24.75" customHeight="1">
      <c r="A126" s="96" t="s">
        <v>33</v>
      </c>
      <c r="B126" s="96"/>
      <c r="C126" s="96"/>
      <c r="D126" s="96"/>
      <c r="E126" s="96"/>
      <c r="F126" s="96"/>
      <c r="G126" s="96"/>
      <c r="H126" s="96"/>
      <c r="K126" s="24"/>
      <c r="L126" s="27"/>
      <c r="M126" s="27"/>
      <c r="N126" s="25"/>
    </row>
    <row r="127" spans="1:14" ht="24.75" customHeight="1">
      <c r="A127" s="97" t="s">
        <v>70</v>
      </c>
      <c r="B127" s="97"/>
      <c r="C127" s="97"/>
      <c r="D127" s="97"/>
      <c r="E127" s="97"/>
      <c r="F127" s="97"/>
      <c r="G127" s="97"/>
      <c r="H127" s="97"/>
      <c r="K127" s="24"/>
      <c r="L127" s="27"/>
      <c r="M127" s="27"/>
      <c r="N127" s="25"/>
    </row>
    <row r="128" spans="1:14" ht="24.75" customHeight="1">
      <c r="A128" s="50"/>
      <c r="B128" s="50"/>
      <c r="C128" s="50"/>
      <c r="D128" s="50"/>
      <c r="E128" s="50"/>
      <c r="F128" s="50"/>
      <c r="G128" s="50"/>
      <c r="H128" s="50"/>
      <c r="J128" s="30"/>
      <c r="K128" s="24"/>
      <c r="L128" s="27"/>
      <c r="M128" s="27"/>
      <c r="N128" s="25"/>
    </row>
    <row r="129" spans="1:14" ht="24.75" customHeight="1">
      <c r="A129" s="51" t="s">
        <v>0</v>
      </c>
      <c r="B129" s="51" t="s">
        <v>1</v>
      </c>
      <c r="C129" s="51">
        <v>2018</v>
      </c>
      <c r="D129" s="51" t="s">
        <v>30</v>
      </c>
      <c r="E129" s="51" t="s">
        <v>1</v>
      </c>
      <c r="F129" s="51">
        <v>2019</v>
      </c>
      <c r="G129" s="52" t="s">
        <v>31</v>
      </c>
      <c r="H129" s="51" t="s">
        <v>30</v>
      </c>
      <c r="J129" s="32"/>
      <c r="K129" s="24"/>
      <c r="L129" s="27"/>
      <c r="M129" s="27"/>
      <c r="N129" s="25"/>
    </row>
    <row r="130" spans="1:14" ht="24.75" customHeight="1">
      <c r="A130" s="57" t="s">
        <v>37</v>
      </c>
      <c r="B130" s="54" t="s">
        <v>4</v>
      </c>
      <c r="C130" s="55">
        <v>545687</v>
      </c>
      <c r="D130" s="56">
        <f>C130/$C$152*100</f>
        <v>23.235999838191493</v>
      </c>
      <c r="E130" s="54" t="s">
        <v>4</v>
      </c>
      <c r="F130" s="55">
        <v>515032</v>
      </c>
      <c r="G130" s="56">
        <f>(F130-C130)/C130*100</f>
        <v>-5.617689261426422</v>
      </c>
      <c r="H130" s="56">
        <f>F130/$F$152*100</f>
        <v>22.310834291051226</v>
      </c>
      <c r="J130" s="30"/>
      <c r="K130" s="24"/>
      <c r="L130" s="27"/>
      <c r="M130" s="27"/>
      <c r="N130" s="25"/>
    </row>
    <row r="131" spans="1:14" ht="24.75" customHeight="1">
      <c r="A131" s="57" t="s">
        <v>35</v>
      </c>
      <c r="B131" s="54" t="s">
        <v>5</v>
      </c>
      <c r="C131" s="55">
        <v>439917</v>
      </c>
      <c r="D131" s="56">
        <f>C131/$C$152*100</f>
        <v>18.732187757483114</v>
      </c>
      <c r="E131" s="54" t="s">
        <v>5</v>
      </c>
      <c r="F131" s="55">
        <v>432265</v>
      </c>
      <c r="G131" s="56">
        <f aca="true" t="shared" si="15" ref="G131:G152">(F131-C131)/C131*100</f>
        <v>-1.739419026770959</v>
      </c>
      <c r="H131" s="56">
        <f aca="true" t="shared" si="16" ref="H131:H149">F131/$F$152*100</f>
        <v>18.725424410175016</v>
      </c>
      <c r="J131" s="30"/>
      <c r="K131" s="24"/>
      <c r="L131" s="27"/>
      <c r="M131" s="27"/>
      <c r="N131" s="25"/>
    </row>
    <row r="132" spans="1:14" ht="24.75" customHeight="1">
      <c r="A132" s="75" t="s">
        <v>49</v>
      </c>
      <c r="B132" s="54" t="s">
        <v>6</v>
      </c>
      <c r="C132" s="55">
        <v>158580</v>
      </c>
      <c r="D132" s="56">
        <f aca="true" t="shared" si="17" ref="D132:D148">C132/$C$152*100</f>
        <v>6.752524532085988</v>
      </c>
      <c r="E132" s="54" t="s">
        <v>6</v>
      </c>
      <c r="F132" s="55">
        <v>149435</v>
      </c>
      <c r="G132" s="56">
        <f t="shared" si="15"/>
        <v>-5.7668053979064196</v>
      </c>
      <c r="H132" s="56">
        <f t="shared" si="16"/>
        <v>6.473422083061324</v>
      </c>
      <c r="J132" s="28"/>
      <c r="K132" s="24"/>
      <c r="L132" s="27"/>
      <c r="M132" s="27"/>
      <c r="N132" s="25"/>
    </row>
    <row r="133" spans="1:14" ht="24.75" customHeight="1">
      <c r="A133" s="57" t="s">
        <v>46</v>
      </c>
      <c r="B133" s="54" t="s">
        <v>8</v>
      </c>
      <c r="C133" s="55">
        <v>93213</v>
      </c>
      <c r="D133" s="56">
        <f t="shared" si="17"/>
        <v>3.969120123655765</v>
      </c>
      <c r="E133" s="54" t="s">
        <v>7</v>
      </c>
      <c r="F133" s="55">
        <v>102739</v>
      </c>
      <c r="G133" s="56">
        <f t="shared" si="15"/>
        <v>10.219604561595485</v>
      </c>
      <c r="H133" s="56">
        <f t="shared" si="16"/>
        <v>4.450583272938986</v>
      </c>
      <c r="J133" s="28"/>
      <c r="K133" s="21"/>
      <c r="L133" s="27"/>
      <c r="M133" s="27"/>
      <c r="N133" s="25"/>
    </row>
    <row r="134" spans="1:15" ht="24.75" customHeight="1">
      <c r="A134" s="75" t="s">
        <v>43</v>
      </c>
      <c r="B134" s="54" t="s">
        <v>7</v>
      </c>
      <c r="C134" s="55">
        <v>99084</v>
      </c>
      <c r="D134" s="56">
        <f t="shared" si="17"/>
        <v>4.219114268742642</v>
      </c>
      <c r="E134" s="54" t="s">
        <v>10</v>
      </c>
      <c r="F134" s="55">
        <v>100495</v>
      </c>
      <c r="G134" s="56">
        <f t="shared" si="15"/>
        <v>1.4240442452868274</v>
      </c>
      <c r="H134" s="56">
        <f t="shared" si="16"/>
        <v>4.353374726384366</v>
      </c>
      <c r="J134" s="30"/>
      <c r="K134" s="21"/>
      <c r="L134" s="27"/>
      <c r="M134" s="27"/>
      <c r="N134" s="25"/>
      <c r="O134" s="25"/>
    </row>
    <row r="135" spans="1:14" ht="24.75" customHeight="1">
      <c r="A135" s="57" t="s">
        <v>38</v>
      </c>
      <c r="B135" s="54" t="s">
        <v>10</v>
      </c>
      <c r="C135" s="55">
        <v>95240</v>
      </c>
      <c r="D135" s="56">
        <f t="shared" si="17"/>
        <v>4.0554321883962015</v>
      </c>
      <c r="E135" s="54" t="s">
        <v>8</v>
      </c>
      <c r="F135" s="55">
        <v>94399</v>
      </c>
      <c r="G135" s="56">
        <f t="shared" si="15"/>
        <v>-0.883032339353213</v>
      </c>
      <c r="H135" s="56">
        <f t="shared" si="16"/>
        <v>4.089300172107645</v>
      </c>
      <c r="J135" s="30"/>
      <c r="K135" s="21"/>
      <c r="L135" s="27"/>
      <c r="M135" s="27"/>
      <c r="N135" s="25"/>
    </row>
    <row r="136" spans="1:14" ht="24.75" customHeight="1">
      <c r="A136" s="57" t="s">
        <v>39</v>
      </c>
      <c r="B136" s="54" t="s">
        <v>12</v>
      </c>
      <c r="C136" s="55">
        <v>80685</v>
      </c>
      <c r="D136" s="56">
        <f t="shared" si="17"/>
        <v>3.435663021007428</v>
      </c>
      <c r="E136" s="54" t="s">
        <v>12</v>
      </c>
      <c r="F136" s="55">
        <v>69503</v>
      </c>
      <c r="G136" s="56">
        <f t="shared" si="15"/>
        <v>-13.858833736134349</v>
      </c>
      <c r="H136" s="56">
        <f t="shared" si="16"/>
        <v>3.0108224648777813</v>
      </c>
      <c r="J136" s="30"/>
      <c r="K136" s="21"/>
      <c r="L136" s="27"/>
      <c r="M136" s="27"/>
      <c r="N136" s="25"/>
    </row>
    <row r="137" spans="1:14" ht="24.75" customHeight="1">
      <c r="A137" s="75" t="s">
        <v>41</v>
      </c>
      <c r="B137" s="69" t="s">
        <v>15</v>
      </c>
      <c r="C137" s="55">
        <v>48584</v>
      </c>
      <c r="D137" s="56">
        <f t="shared" si="17"/>
        <v>2.0687643578437735</v>
      </c>
      <c r="E137" s="54" t="s">
        <v>11</v>
      </c>
      <c r="F137" s="55">
        <v>67323</v>
      </c>
      <c r="G137" s="56">
        <f t="shared" si="15"/>
        <v>38.57031121356825</v>
      </c>
      <c r="H137" s="56">
        <f t="shared" si="16"/>
        <v>2.9163863545885333</v>
      </c>
      <c r="J137" s="28"/>
      <c r="K137" s="21"/>
      <c r="L137" s="27"/>
      <c r="M137" s="27"/>
      <c r="N137" s="25"/>
    </row>
    <row r="138" spans="1:14" ht="24.75" customHeight="1">
      <c r="A138" s="57" t="s">
        <v>47</v>
      </c>
      <c r="B138" s="54" t="s">
        <v>14</v>
      </c>
      <c r="C138" s="55">
        <v>56136</v>
      </c>
      <c r="D138" s="56">
        <f t="shared" si="17"/>
        <v>2.390337477192452</v>
      </c>
      <c r="E138" s="54" t="s">
        <v>9</v>
      </c>
      <c r="F138" s="55">
        <v>63968</v>
      </c>
      <c r="G138" s="56">
        <f t="shared" si="15"/>
        <v>13.951831266923186</v>
      </c>
      <c r="H138" s="56">
        <f t="shared" si="16"/>
        <v>2.771050047239715</v>
      </c>
      <c r="J138" s="28"/>
      <c r="K138" s="21"/>
      <c r="L138" s="27"/>
      <c r="M138" s="27"/>
      <c r="N138" s="25"/>
    </row>
    <row r="139" spans="1:14" ht="24.75" customHeight="1">
      <c r="A139" s="75" t="s">
        <v>3</v>
      </c>
      <c r="B139" s="54" t="s">
        <v>11</v>
      </c>
      <c r="C139" s="55">
        <v>63976</v>
      </c>
      <c r="D139" s="56">
        <f t="shared" si="17"/>
        <v>2.724173978211207</v>
      </c>
      <c r="E139" s="54" t="s">
        <v>14</v>
      </c>
      <c r="F139" s="55">
        <v>62868</v>
      </c>
      <c r="G139" s="56">
        <f t="shared" si="15"/>
        <v>-1.7318994622983621</v>
      </c>
      <c r="H139" s="56">
        <f t="shared" si="16"/>
        <v>2.7233987989286264</v>
      </c>
      <c r="J139" s="30"/>
      <c r="K139" s="21"/>
      <c r="L139" s="27"/>
      <c r="M139" s="27"/>
      <c r="N139" s="25"/>
    </row>
    <row r="140" spans="1:14" ht="24.75" customHeight="1">
      <c r="A140" s="75" t="s">
        <v>44</v>
      </c>
      <c r="B140" s="54" t="s">
        <v>9</v>
      </c>
      <c r="C140" s="55">
        <v>62110</v>
      </c>
      <c r="D140" s="56">
        <f t="shared" si="17"/>
        <v>2.644717484473835</v>
      </c>
      <c r="E140" s="69" t="s">
        <v>13</v>
      </c>
      <c r="F140" s="55">
        <v>59825</v>
      </c>
      <c r="G140" s="56">
        <f t="shared" si="15"/>
        <v>-3.6789566897440027</v>
      </c>
      <c r="H140" s="56">
        <f t="shared" si="16"/>
        <v>2.5915781183734983</v>
      </c>
      <c r="J140" s="30"/>
      <c r="K140" s="21"/>
      <c r="L140" s="27"/>
      <c r="M140" s="27"/>
      <c r="N140" s="25"/>
    </row>
    <row r="141" spans="1:14" ht="24.75" customHeight="1">
      <c r="A141" s="57" t="s">
        <v>42</v>
      </c>
      <c r="B141" s="69" t="s">
        <v>13</v>
      </c>
      <c r="C141" s="55">
        <v>54100</v>
      </c>
      <c r="D141" s="56">
        <f t="shared" si="17"/>
        <v>2.3036421817748263</v>
      </c>
      <c r="E141" s="69" t="s">
        <v>15</v>
      </c>
      <c r="F141" s="55">
        <v>57979</v>
      </c>
      <c r="G141" s="56">
        <f t="shared" si="15"/>
        <v>7.170055452865065</v>
      </c>
      <c r="H141" s="56">
        <f t="shared" si="16"/>
        <v>2.5116106598441634</v>
      </c>
      <c r="J141" s="28"/>
      <c r="K141" s="21"/>
      <c r="L141" s="27"/>
      <c r="M141" s="25"/>
      <c r="N141" s="25"/>
    </row>
    <row r="142" spans="1:14" ht="24.75" customHeight="1">
      <c r="A142" s="57" t="s">
        <v>40</v>
      </c>
      <c r="B142" s="69" t="s">
        <v>16</v>
      </c>
      <c r="C142" s="55">
        <v>45804</v>
      </c>
      <c r="D142" s="56">
        <f t="shared" si="17"/>
        <v>1.95038865977845</v>
      </c>
      <c r="E142" s="69" t="s">
        <v>16</v>
      </c>
      <c r="F142" s="55">
        <v>44025</v>
      </c>
      <c r="G142" s="56">
        <f t="shared" si="15"/>
        <v>-3.8839402672255696</v>
      </c>
      <c r="H142" s="56">
        <f t="shared" si="16"/>
        <v>1.907132915359687</v>
      </c>
      <c r="J142" s="30"/>
      <c r="K142" s="21"/>
      <c r="L142" s="27"/>
      <c r="M142" s="25"/>
      <c r="N142" s="25"/>
    </row>
    <row r="143" spans="1:14" ht="24.75" customHeight="1">
      <c r="A143" s="75" t="s">
        <v>51</v>
      </c>
      <c r="B143" s="69" t="s">
        <v>18</v>
      </c>
      <c r="C143" s="55">
        <v>35077</v>
      </c>
      <c r="D143" s="56">
        <f t="shared" si="17"/>
        <v>1.493620273754447</v>
      </c>
      <c r="E143" s="69" t="s">
        <v>17</v>
      </c>
      <c r="F143" s="55">
        <v>40801</v>
      </c>
      <c r="G143" s="56">
        <f t="shared" si="15"/>
        <v>16.318385266698975</v>
      </c>
      <c r="H143" s="56">
        <f t="shared" si="16"/>
        <v>1.767471438491552</v>
      </c>
      <c r="J143" s="28"/>
      <c r="M143" s="25"/>
      <c r="N143" s="25"/>
    </row>
    <row r="144" spans="1:14" ht="24.75" customHeight="1">
      <c r="A144" s="75" t="s">
        <v>20</v>
      </c>
      <c r="B144" s="69" t="s">
        <v>22</v>
      </c>
      <c r="C144" s="55">
        <v>31661</v>
      </c>
      <c r="D144" s="56">
        <f t="shared" si="17"/>
        <v>1.3481629411677039</v>
      </c>
      <c r="E144" s="69" t="s">
        <v>18</v>
      </c>
      <c r="F144" s="55">
        <v>36557</v>
      </c>
      <c r="G144" s="56">
        <f t="shared" si="15"/>
        <v>15.46381984144531</v>
      </c>
      <c r="H144" s="56">
        <f t="shared" si="16"/>
        <v>1.5836242586440448</v>
      </c>
      <c r="J144" s="28"/>
      <c r="M144" s="25"/>
      <c r="N144" s="25"/>
    </row>
    <row r="145" spans="1:14" ht="24.75" customHeight="1">
      <c r="A145" s="53" t="s">
        <v>65</v>
      </c>
      <c r="B145" s="69" t="s">
        <v>17</v>
      </c>
      <c r="C145" s="55">
        <v>37240</v>
      </c>
      <c r="D145" s="56">
        <f t="shared" si="17"/>
        <v>1.5857233798390855</v>
      </c>
      <c r="E145" s="69" t="s">
        <v>21</v>
      </c>
      <c r="F145" s="55">
        <v>36365</v>
      </c>
      <c r="G145" s="56">
        <f t="shared" si="15"/>
        <v>-2.3496240601503757</v>
      </c>
      <c r="H145" s="56">
        <f t="shared" si="16"/>
        <v>1.5753069498479277</v>
      </c>
      <c r="J145" s="28"/>
      <c r="M145" s="25"/>
      <c r="N145" s="25"/>
    </row>
    <row r="146" spans="1:14" ht="24.75" customHeight="1">
      <c r="A146" s="75" t="s">
        <v>50</v>
      </c>
      <c r="B146" s="69" t="s">
        <v>21</v>
      </c>
      <c r="C146" s="55">
        <v>31945</v>
      </c>
      <c r="D146" s="56">
        <f t="shared" si="17"/>
        <v>1.360255998092363</v>
      </c>
      <c r="E146" s="69" t="s">
        <v>22</v>
      </c>
      <c r="F146" s="55">
        <v>32678</v>
      </c>
      <c r="G146" s="56">
        <f t="shared" si="15"/>
        <v>2.294568790107998</v>
      </c>
      <c r="H146" s="56">
        <f t="shared" si="16"/>
        <v>1.4155886293724895</v>
      </c>
      <c r="J146" s="28"/>
      <c r="M146" s="25"/>
      <c r="N146" s="25"/>
    </row>
    <row r="147" spans="1:14" ht="24.75" customHeight="1">
      <c r="A147" s="75" t="s">
        <v>56</v>
      </c>
      <c r="B147" s="69" t="s">
        <v>23</v>
      </c>
      <c r="C147" s="55">
        <v>18885</v>
      </c>
      <c r="D147" s="56">
        <f t="shared" si="17"/>
        <v>0.8041457043034677</v>
      </c>
      <c r="E147" s="69" t="s">
        <v>23</v>
      </c>
      <c r="F147" s="55">
        <v>21641</v>
      </c>
      <c r="G147" s="56">
        <f t="shared" si="15"/>
        <v>14.59359279851734</v>
      </c>
      <c r="H147" s="56">
        <f t="shared" si="16"/>
        <v>0.9374733315456895</v>
      </c>
      <c r="J147" s="28"/>
      <c r="M147" s="25"/>
      <c r="N147" s="25"/>
    </row>
    <row r="148" spans="1:14" ht="24.75" customHeight="1">
      <c r="A148" s="75" t="s">
        <v>54</v>
      </c>
      <c r="B148" s="69" t="s">
        <v>24</v>
      </c>
      <c r="C148" s="55">
        <v>18834</v>
      </c>
      <c r="D148" s="56">
        <f t="shared" si="17"/>
        <v>0.8019740637993915</v>
      </c>
      <c r="E148" s="69" t="s">
        <v>24</v>
      </c>
      <c r="F148" s="55">
        <v>16034</v>
      </c>
      <c r="G148" s="56">
        <f t="shared" si="15"/>
        <v>-14.866730381225443</v>
      </c>
      <c r="H148" s="56">
        <f t="shared" si="16"/>
        <v>0.6945819231090793</v>
      </c>
      <c r="J148" s="28"/>
      <c r="M148" s="25"/>
      <c r="N148" s="25"/>
    </row>
    <row r="149" spans="1:14" ht="24.75" customHeight="1">
      <c r="A149" s="75" t="s">
        <v>71</v>
      </c>
      <c r="B149" s="69" t="s">
        <v>25</v>
      </c>
      <c r="C149" s="55">
        <v>16089</v>
      </c>
      <c r="D149" s="56">
        <f>C149/$C$152*100</f>
        <v>0.6850887072564729</v>
      </c>
      <c r="E149" s="69" t="s">
        <v>25</v>
      </c>
      <c r="F149" s="55">
        <v>14334</v>
      </c>
      <c r="G149" s="56">
        <f t="shared" si="15"/>
        <v>-10.908073839269065</v>
      </c>
      <c r="H149" s="56">
        <f t="shared" si="16"/>
        <v>0.6209390848101249</v>
      </c>
      <c r="J149" s="28"/>
      <c r="K149" s="32"/>
      <c r="L149" s="32"/>
      <c r="M149" s="25"/>
      <c r="N149" s="25"/>
    </row>
    <row r="150" spans="1:14" ht="24.75" customHeight="1">
      <c r="A150" s="70" t="s">
        <v>26</v>
      </c>
      <c r="B150" s="71"/>
      <c r="C150" s="72">
        <f>SUM(C130:C149)</f>
        <v>2032847</v>
      </c>
      <c r="D150" s="56">
        <f>C150/$C$152*100</f>
        <v>86.5610369370501</v>
      </c>
      <c r="E150" s="71"/>
      <c r="F150" s="72">
        <f>SUM(F130:F149)</f>
        <v>2018266</v>
      </c>
      <c r="G150" s="60">
        <f>(F150-C150)/C150*100</f>
        <v>-0.7172699175097781</v>
      </c>
      <c r="H150" s="56">
        <f>F150/$F$152*100</f>
        <v>87.42990393075148</v>
      </c>
      <c r="K150" s="24"/>
      <c r="L150" s="27"/>
      <c r="M150" s="25"/>
      <c r="N150" s="25"/>
    </row>
    <row r="151" spans="1:14" ht="24.75" customHeight="1">
      <c r="A151" s="70" t="s">
        <v>27</v>
      </c>
      <c r="B151" s="71"/>
      <c r="C151" s="73">
        <f>C152-C150</f>
        <v>315608</v>
      </c>
      <c r="D151" s="56">
        <f>C151/$C$152*100</f>
        <v>13.438963062949897</v>
      </c>
      <c r="E151" s="71"/>
      <c r="F151" s="73">
        <f>F152-F150</f>
        <v>290173</v>
      </c>
      <c r="G151" s="60">
        <f>(F151-C151)/C151*100</f>
        <v>-8.059047932878762</v>
      </c>
      <c r="H151" s="56">
        <f>F151/$F$152*100</f>
        <v>12.570096069248526</v>
      </c>
      <c r="K151" s="24"/>
      <c r="L151" s="27"/>
      <c r="M151" s="25"/>
      <c r="N151" s="25"/>
    </row>
    <row r="152" spans="1:14" ht="24.75" customHeight="1">
      <c r="A152" s="70" t="s">
        <v>28</v>
      </c>
      <c r="B152" s="71"/>
      <c r="C152" s="62">
        <v>2348455</v>
      </c>
      <c r="D152" s="60">
        <f>C152/$C$152*100</f>
        <v>100</v>
      </c>
      <c r="E152" s="71"/>
      <c r="F152" s="62">
        <v>2308439</v>
      </c>
      <c r="G152" s="60">
        <f t="shared" si="15"/>
        <v>-1.7039287531589917</v>
      </c>
      <c r="H152" s="60">
        <f>F152/$F$152*100</f>
        <v>100</v>
      </c>
      <c r="K152" s="24"/>
      <c r="L152" s="27"/>
      <c r="M152" s="25"/>
      <c r="N152" s="25"/>
    </row>
    <row r="153" spans="1:14" ht="33" customHeight="1">
      <c r="A153" s="68" t="s">
        <v>32</v>
      </c>
      <c r="B153" s="74"/>
      <c r="C153" s="74"/>
      <c r="D153" s="74"/>
      <c r="E153" s="74"/>
      <c r="F153" s="74"/>
      <c r="G153" s="74"/>
      <c r="H153" s="74"/>
      <c r="K153" s="24"/>
      <c r="L153" s="27"/>
      <c r="M153" s="27"/>
      <c r="N153" s="25"/>
    </row>
    <row r="154" spans="1:14" ht="33" customHeight="1">
      <c r="A154" s="68"/>
      <c r="B154" s="74"/>
      <c r="C154" s="74"/>
      <c r="D154" s="74"/>
      <c r="E154" s="74"/>
      <c r="F154" s="74"/>
      <c r="G154" s="74"/>
      <c r="H154" s="74"/>
      <c r="K154" s="24"/>
      <c r="L154" s="27"/>
      <c r="M154" s="27"/>
      <c r="N154" s="25"/>
    </row>
    <row r="155" spans="1:14" ht="33" customHeight="1">
      <c r="A155" s="50"/>
      <c r="B155" s="50"/>
      <c r="C155" s="50"/>
      <c r="D155" s="50"/>
      <c r="E155" s="50"/>
      <c r="F155" s="50"/>
      <c r="G155" s="50"/>
      <c r="H155" s="50"/>
      <c r="K155" s="24"/>
      <c r="L155" s="27"/>
      <c r="M155" s="27"/>
      <c r="N155" s="25"/>
    </row>
    <row r="156" spans="1:14" ht="33" customHeight="1">
      <c r="A156" s="96" t="s">
        <v>33</v>
      </c>
      <c r="B156" s="96"/>
      <c r="C156" s="96"/>
      <c r="D156" s="96"/>
      <c r="E156" s="96"/>
      <c r="F156" s="96"/>
      <c r="G156" s="96"/>
      <c r="H156" s="96"/>
      <c r="I156" s="32"/>
      <c r="J156" s="32"/>
      <c r="K156" s="24"/>
      <c r="L156" s="27"/>
      <c r="M156" s="27"/>
      <c r="N156" s="25"/>
    </row>
    <row r="157" spans="1:14" ht="24.75" customHeight="1">
      <c r="A157" s="97" t="s">
        <v>72</v>
      </c>
      <c r="B157" s="97"/>
      <c r="C157" s="97"/>
      <c r="D157" s="97"/>
      <c r="E157" s="97"/>
      <c r="F157" s="97"/>
      <c r="G157" s="97"/>
      <c r="H157" s="97"/>
      <c r="I157" s="24"/>
      <c r="J157" s="30"/>
      <c r="K157" s="24"/>
      <c r="L157" s="27"/>
      <c r="M157" s="27"/>
      <c r="N157" s="25"/>
    </row>
    <row r="158" spans="1:14" ht="12.75" customHeight="1">
      <c r="A158" s="50"/>
      <c r="B158" s="50"/>
      <c r="C158" s="50"/>
      <c r="D158" s="50"/>
      <c r="E158" s="50"/>
      <c r="F158" s="50"/>
      <c r="G158" s="50"/>
      <c r="H158" s="50"/>
      <c r="I158" s="24"/>
      <c r="J158" s="30"/>
      <c r="K158" s="24"/>
      <c r="L158" s="27"/>
      <c r="M158" s="27"/>
      <c r="N158" s="25"/>
    </row>
    <row r="159" spans="1:14" ht="24.75" customHeight="1">
      <c r="A159" s="51" t="s">
        <v>0</v>
      </c>
      <c r="B159" s="51" t="s">
        <v>1</v>
      </c>
      <c r="C159" s="51">
        <v>2018</v>
      </c>
      <c r="D159" s="51" t="s">
        <v>30</v>
      </c>
      <c r="E159" s="51" t="s">
        <v>1</v>
      </c>
      <c r="F159" s="51">
        <v>2019</v>
      </c>
      <c r="G159" s="52" t="s">
        <v>31</v>
      </c>
      <c r="H159" s="51" t="s">
        <v>30</v>
      </c>
      <c r="I159" s="24"/>
      <c r="J159" s="30"/>
      <c r="K159" s="24"/>
      <c r="L159" s="27"/>
      <c r="M159" s="27"/>
      <c r="N159" s="25"/>
    </row>
    <row r="160" spans="1:14" ht="24.75" customHeight="1">
      <c r="A160" s="57" t="s">
        <v>37</v>
      </c>
      <c r="B160" s="54" t="s">
        <v>4</v>
      </c>
      <c r="C160" s="55">
        <v>677212</v>
      </c>
      <c r="D160" s="56">
        <f>C160/$C$182*100</f>
        <v>23.40860109125287</v>
      </c>
      <c r="E160" s="54" t="s">
        <v>4</v>
      </c>
      <c r="F160" s="55">
        <v>618983</v>
      </c>
      <c r="G160" s="56">
        <f>(F160-C160)/C160*100</f>
        <v>-8.598341435178348</v>
      </c>
      <c r="H160" s="56">
        <f>F160/$F$182*100</f>
        <v>21.656467904512997</v>
      </c>
      <c r="I160" s="24"/>
      <c r="J160" s="30"/>
      <c r="K160" s="24"/>
      <c r="L160" s="27"/>
      <c r="M160" s="27"/>
      <c r="N160" s="25"/>
    </row>
    <row r="161" spans="1:14" ht="24.75" customHeight="1">
      <c r="A161" s="57" t="s">
        <v>35</v>
      </c>
      <c r="B161" s="54" t="s">
        <v>5</v>
      </c>
      <c r="C161" s="55">
        <v>544877</v>
      </c>
      <c r="D161" s="56">
        <f>C161/$C$182*100</f>
        <v>18.834291679412928</v>
      </c>
      <c r="E161" s="54" t="s">
        <v>5</v>
      </c>
      <c r="F161" s="55">
        <v>543080</v>
      </c>
      <c r="G161" s="56">
        <f aca="true" t="shared" si="18" ref="G161:G178">(F161-C161)/C161*100</f>
        <v>-0.329799202388796</v>
      </c>
      <c r="H161" s="56">
        <f aca="true" t="shared" si="19" ref="H161:H181">F161/$F$182*100</f>
        <v>19.00083619353507</v>
      </c>
      <c r="I161" s="24"/>
      <c r="J161" s="28"/>
      <c r="K161" s="24"/>
      <c r="L161" s="27"/>
      <c r="M161" s="27"/>
      <c r="N161" s="25"/>
    </row>
    <row r="162" spans="1:14" ht="24.75" customHeight="1">
      <c r="A162" s="75" t="s">
        <v>49</v>
      </c>
      <c r="B162" s="54" t="s">
        <v>6</v>
      </c>
      <c r="C162" s="55">
        <v>194634</v>
      </c>
      <c r="D162" s="56">
        <f aca="true" t="shared" si="20" ref="D162:D182">C162/$C$182*100</f>
        <v>6.7277450263653185</v>
      </c>
      <c r="E162" s="54" t="s">
        <v>6</v>
      </c>
      <c r="F162" s="55">
        <v>189357</v>
      </c>
      <c r="G162" s="56">
        <f t="shared" si="18"/>
        <v>-2.71124264003206</v>
      </c>
      <c r="H162" s="56">
        <f t="shared" si="19"/>
        <v>6.625066912976394</v>
      </c>
      <c r="I162" s="24"/>
      <c r="J162" s="28"/>
      <c r="K162" s="21"/>
      <c r="L162" s="27"/>
      <c r="M162" s="27"/>
      <c r="N162" s="25"/>
    </row>
    <row r="163" spans="1:14" ht="24.75" customHeight="1">
      <c r="A163" s="57" t="s">
        <v>46</v>
      </c>
      <c r="B163" s="54" t="s">
        <v>10</v>
      </c>
      <c r="C163" s="55">
        <v>115024</v>
      </c>
      <c r="D163" s="56">
        <f>C163/$C$182*100</f>
        <v>3.9759350571464616</v>
      </c>
      <c r="E163" s="54" t="s">
        <v>7</v>
      </c>
      <c r="F163" s="55">
        <v>128825</v>
      </c>
      <c r="G163" s="56">
        <f>(F163-C163)/C163*100</f>
        <v>11.998365558492141</v>
      </c>
      <c r="H163" s="56">
        <f t="shared" si="19"/>
        <v>4.507223102732849</v>
      </c>
      <c r="I163" s="24"/>
      <c r="J163" s="30"/>
      <c r="K163" s="21"/>
      <c r="L163" s="27"/>
      <c r="M163" s="27"/>
      <c r="N163" s="25"/>
    </row>
    <row r="164" spans="1:14" ht="24.75" customHeight="1">
      <c r="A164" s="75" t="s">
        <v>43</v>
      </c>
      <c r="B164" s="54" t="s">
        <v>7</v>
      </c>
      <c r="C164" s="55">
        <v>124583</v>
      </c>
      <c r="D164" s="56">
        <f>C164/$C$182*100</f>
        <v>4.306352737032946</v>
      </c>
      <c r="E164" s="54" t="s">
        <v>10</v>
      </c>
      <c r="F164" s="55">
        <v>127033</v>
      </c>
      <c r="G164" s="56">
        <f t="shared" si="18"/>
        <v>1.9665604456466774</v>
      </c>
      <c r="H164" s="56">
        <f t="shared" si="19"/>
        <v>4.444526081191244</v>
      </c>
      <c r="I164" s="24"/>
      <c r="J164" s="30"/>
      <c r="K164" s="21"/>
      <c r="L164" s="27"/>
      <c r="M164" s="27"/>
      <c r="N164" s="25"/>
    </row>
    <row r="165" spans="1:14" ht="24.75" customHeight="1">
      <c r="A165" s="57" t="s">
        <v>38</v>
      </c>
      <c r="B165" s="54" t="s">
        <v>8</v>
      </c>
      <c r="C165" s="55">
        <v>113723</v>
      </c>
      <c r="D165" s="56">
        <f t="shared" si="20"/>
        <v>3.9309645161346074</v>
      </c>
      <c r="E165" s="54" t="s">
        <v>8</v>
      </c>
      <c r="F165" s="55">
        <v>113096</v>
      </c>
      <c r="G165" s="56">
        <f t="shared" si="18"/>
        <v>-0.5513396586442496</v>
      </c>
      <c r="H165" s="56">
        <f t="shared" si="19"/>
        <v>3.9569097925610266</v>
      </c>
      <c r="I165" s="24"/>
      <c r="J165" s="30"/>
      <c r="K165" s="21"/>
      <c r="L165" s="27"/>
      <c r="M165" s="27"/>
      <c r="N165" s="25"/>
    </row>
    <row r="166" spans="1:14" ht="24.75" customHeight="1">
      <c r="A166" s="75" t="s">
        <v>41</v>
      </c>
      <c r="B166" s="69" t="s">
        <v>15</v>
      </c>
      <c r="C166" s="55">
        <v>61756</v>
      </c>
      <c r="D166" s="56">
        <f>C166/$C$182*100</f>
        <v>2.134666203480464</v>
      </c>
      <c r="E166" s="54" t="s">
        <v>12</v>
      </c>
      <c r="F166" s="55">
        <v>86060</v>
      </c>
      <c r="G166" s="56">
        <f t="shared" si="18"/>
        <v>39.35488049744155</v>
      </c>
      <c r="H166" s="56">
        <f t="shared" si="19"/>
        <v>3.0109964697938207</v>
      </c>
      <c r="I166" s="24"/>
      <c r="J166" s="28"/>
      <c r="K166" s="21"/>
      <c r="L166" s="27"/>
      <c r="M166" s="27"/>
      <c r="N166" s="25"/>
    </row>
    <row r="167" spans="1:14" ht="24.75" customHeight="1">
      <c r="A167" s="57" t="s">
        <v>39</v>
      </c>
      <c r="B167" s="54" t="s">
        <v>12</v>
      </c>
      <c r="C167" s="55">
        <v>98063</v>
      </c>
      <c r="D167" s="56">
        <f t="shared" si="20"/>
        <v>3.3896588495353446</v>
      </c>
      <c r="E167" s="54" t="s">
        <v>11</v>
      </c>
      <c r="F167" s="55">
        <v>83309</v>
      </c>
      <c r="G167" s="56">
        <f t="shared" si="18"/>
        <v>-15.045429978687169</v>
      </c>
      <c r="H167" s="56">
        <f t="shared" si="19"/>
        <v>2.9147467453178413</v>
      </c>
      <c r="I167" s="21"/>
      <c r="J167" s="28"/>
      <c r="K167" s="21"/>
      <c r="L167" s="27"/>
      <c r="M167" s="27"/>
      <c r="N167" s="25"/>
    </row>
    <row r="168" spans="1:14" ht="24.75" customHeight="1">
      <c r="A168" s="75" t="s">
        <v>3</v>
      </c>
      <c r="B168" s="54" t="s">
        <v>11</v>
      </c>
      <c r="C168" s="55">
        <v>78946</v>
      </c>
      <c r="D168" s="56">
        <f t="shared" si="20"/>
        <v>2.7288580558968962</v>
      </c>
      <c r="E168" s="54" t="s">
        <v>9</v>
      </c>
      <c r="F168" s="55">
        <v>79876</v>
      </c>
      <c r="G168" s="56">
        <f t="shared" si="18"/>
        <v>1.1780204190205963</v>
      </c>
      <c r="H168" s="56">
        <f t="shared" si="19"/>
        <v>2.7946357659917638</v>
      </c>
      <c r="I168" s="24"/>
      <c r="J168" s="30"/>
      <c r="K168" s="21"/>
      <c r="L168" s="27"/>
      <c r="M168" s="27"/>
      <c r="N168" s="25"/>
    </row>
    <row r="169" spans="1:14" ht="24.75" customHeight="1">
      <c r="A169" s="57" t="s">
        <v>42</v>
      </c>
      <c r="B169" s="54" t="s">
        <v>14</v>
      </c>
      <c r="C169" s="55">
        <v>71198</v>
      </c>
      <c r="D169" s="56">
        <f t="shared" si="20"/>
        <v>2.461039645627989</v>
      </c>
      <c r="E169" s="54" t="s">
        <v>14</v>
      </c>
      <c r="F169" s="55">
        <v>76430</v>
      </c>
      <c r="G169" s="56">
        <f t="shared" si="18"/>
        <v>7.348521025871513</v>
      </c>
      <c r="H169" s="56">
        <f t="shared" si="19"/>
        <v>2.6740699533620926</v>
      </c>
      <c r="I169" s="21"/>
      <c r="J169" s="30"/>
      <c r="K169" s="21"/>
      <c r="L169" s="27"/>
      <c r="M169" s="27"/>
      <c r="N169" s="25"/>
    </row>
    <row r="170" spans="1:14" ht="24.75" customHeight="1">
      <c r="A170" s="75" t="s">
        <v>44</v>
      </c>
      <c r="B170" s="54" t="s">
        <v>9</v>
      </c>
      <c r="C170" s="55">
        <v>76189</v>
      </c>
      <c r="D170" s="56">
        <f t="shared" si="20"/>
        <v>2.633559223022428</v>
      </c>
      <c r="E170" s="69" t="s">
        <v>13</v>
      </c>
      <c r="F170" s="55">
        <v>75470</v>
      </c>
      <c r="G170" s="56">
        <f t="shared" si="18"/>
        <v>-0.9437057842995709</v>
      </c>
      <c r="H170" s="56">
        <f t="shared" si="19"/>
        <v>2.6404822632505187</v>
      </c>
      <c r="I170" s="21"/>
      <c r="J170" s="28"/>
      <c r="K170" s="21"/>
      <c r="L170" s="27"/>
      <c r="M170" s="27"/>
      <c r="N170" s="25"/>
    </row>
    <row r="171" spans="1:14" ht="24.75" customHeight="1">
      <c r="A171" s="57" t="s">
        <v>47</v>
      </c>
      <c r="B171" s="69" t="s">
        <v>13</v>
      </c>
      <c r="C171" s="55">
        <v>61922</v>
      </c>
      <c r="D171" s="56">
        <f t="shared" si="20"/>
        <v>2.1404041818109545</v>
      </c>
      <c r="E171" s="69" t="s">
        <v>15</v>
      </c>
      <c r="F171" s="55">
        <v>71639</v>
      </c>
      <c r="G171" s="56">
        <f t="shared" si="18"/>
        <v>15.692322599399244</v>
      </c>
      <c r="H171" s="56">
        <f t="shared" si="19"/>
        <v>2.506446387399018</v>
      </c>
      <c r="I171" s="21"/>
      <c r="J171" s="30"/>
      <c r="K171" s="21"/>
      <c r="L171" s="27"/>
      <c r="M171" s="25"/>
      <c r="N171" s="25"/>
    </row>
    <row r="172" spans="1:14" ht="24.75" customHeight="1">
      <c r="A172" s="57" t="s">
        <v>40</v>
      </c>
      <c r="B172" s="69" t="s">
        <v>16</v>
      </c>
      <c r="C172" s="55">
        <v>57338</v>
      </c>
      <c r="D172" s="56">
        <f t="shared" si="20"/>
        <v>1.9819530211665726</v>
      </c>
      <c r="E172" s="69" t="s">
        <v>16</v>
      </c>
      <c r="F172" s="55">
        <v>53969</v>
      </c>
      <c r="G172" s="56">
        <f t="shared" si="18"/>
        <v>-5.875684537305103</v>
      </c>
      <c r="H172" s="56">
        <f t="shared" si="19"/>
        <v>1.8882229662828574</v>
      </c>
      <c r="I172" s="21"/>
      <c r="J172" s="28"/>
      <c r="K172" s="21"/>
      <c r="L172" s="27"/>
      <c r="M172" s="25"/>
      <c r="N172" s="25"/>
    </row>
    <row r="173" spans="1:14" ht="24.75" customHeight="1">
      <c r="A173" s="75" t="s">
        <v>51</v>
      </c>
      <c r="B173" s="69" t="s">
        <v>18</v>
      </c>
      <c r="C173" s="55">
        <v>43795</v>
      </c>
      <c r="D173" s="56">
        <f t="shared" si="20"/>
        <v>1.5138238613483213</v>
      </c>
      <c r="E173" s="69" t="s">
        <v>17</v>
      </c>
      <c r="F173" s="55">
        <v>51182</v>
      </c>
      <c r="G173" s="56">
        <f t="shared" si="18"/>
        <v>16.867222285649046</v>
      </c>
      <c r="H173" s="56">
        <f t="shared" si="19"/>
        <v>1.7907137034276939</v>
      </c>
      <c r="I173" s="21"/>
      <c r="J173" s="28"/>
      <c r="K173" s="38"/>
      <c r="M173" s="25"/>
      <c r="N173" s="25"/>
    </row>
    <row r="174" spans="1:14" ht="24.75" customHeight="1">
      <c r="A174" s="75" t="s">
        <v>20</v>
      </c>
      <c r="B174" s="69" t="s">
        <v>21</v>
      </c>
      <c r="C174" s="55">
        <v>42952</v>
      </c>
      <c r="D174" s="56">
        <f t="shared" si="20"/>
        <v>1.4846846099470965</v>
      </c>
      <c r="E174" s="69" t="s">
        <v>18</v>
      </c>
      <c r="F174" s="55">
        <v>49933</v>
      </c>
      <c r="G174" s="56">
        <f t="shared" si="18"/>
        <v>16.253026634382568</v>
      </c>
      <c r="H174" s="56">
        <f t="shared" si="19"/>
        <v>1.747014719105448</v>
      </c>
      <c r="I174" s="21"/>
      <c r="J174" s="28"/>
      <c r="M174" s="25"/>
      <c r="N174" s="25"/>
    </row>
    <row r="175" spans="1:14" ht="24.75" customHeight="1">
      <c r="A175" s="75" t="s">
        <v>48</v>
      </c>
      <c r="B175" s="69" t="s">
        <v>17</v>
      </c>
      <c r="C175" s="55">
        <v>45375</v>
      </c>
      <c r="D175" s="56">
        <f t="shared" si="20"/>
        <v>1.5684383538915418</v>
      </c>
      <c r="E175" s="69" t="s">
        <v>21</v>
      </c>
      <c r="F175" s="55">
        <v>44952</v>
      </c>
      <c r="G175" s="56">
        <f t="shared" si="18"/>
        <v>-0.9322314049586777</v>
      </c>
      <c r="H175" s="56">
        <f t="shared" si="19"/>
        <v>1.5727435894744575</v>
      </c>
      <c r="I175" s="21"/>
      <c r="J175" s="28"/>
      <c r="N175" s="25"/>
    </row>
    <row r="176" spans="1:14" ht="24.75" customHeight="1">
      <c r="A176" s="75" t="s">
        <v>50</v>
      </c>
      <c r="B176" s="69" t="s">
        <v>22</v>
      </c>
      <c r="C176" s="55">
        <v>36185</v>
      </c>
      <c r="D176" s="56">
        <f t="shared" si="20"/>
        <v>1.2507755776433154</v>
      </c>
      <c r="E176" s="69" t="s">
        <v>22</v>
      </c>
      <c r="F176" s="55">
        <v>37595</v>
      </c>
      <c r="G176" s="56">
        <f t="shared" si="18"/>
        <v>3.8966422550780715</v>
      </c>
      <c r="H176" s="56">
        <f t="shared" si="19"/>
        <v>1.3153429268173213</v>
      </c>
      <c r="I176" s="21"/>
      <c r="J176" s="28"/>
      <c r="N176" s="25"/>
    </row>
    <row r="177" spans="1:14" ht="24.75" customHeight="1">
      <c r="A177" s="75" t="s">
        <v>56</v>
      </c>
      <c r="B177" s="69" t="s">
        <v>23</v>
      </c>
      <c r="C177" s="55">
        <v>22868</v>
      </c>
      <c r="D177" s="56">
        <f t="shared" si="20"/>
        <v>0.790458364226816</v>
      </c>
      <c r="E177" s="69" t="s">
        <v>23</v>
      </c>
      <c r="F177" s="55">
        <v>26441</v>
      </c>
      <c r="G177" s="56">
        <f t="shared" si="18"/>
        <v>15.624453384642296</v>
      </c>
      <c r="H177" s="56">
        <f t="shared" si="19"/>
        <v>0.9250959523334699</v>
      </c>
      <c r="I177" s="21"/>
      <c r="J177" s="28"/>
      <c r="N177" s="25"/>
    </row>
    <row r="178" spans="1:14" ht="24.75" customHeight="1">
      <c r="A178" s="75" t="s">
        <v>59</v>
      </c>
      <c r="B178" s="69" t="s">
        <v>61</v>
      </c>
      <c r="C178" s="55">
        <v>19100</v>
      </c>
      <c r="D178" s="56">
        <f>C178/$C$182*100</f>
        <v>0.6602131693515912</v>
      </c>
      <c r="E178" s="69" t="s">
        <v>24</v>
      </c>
      <c r="F178" s="55">
        <v>18833</v>
      </c>
      <c r="G178" s="56">
        <f t="shared" si="18"/>
        <v>-1.3979057591623036</v>
      </c>
      <c r="H178" s="56">
        <f>F178/$F$182*100</f>
        <v>0.658913508199245</v>
      </c>
      <c r="I178" s="36"/>
      <c r="J178" s="28"/>
      <c r="N178" s="25"/>
    </row>
    <row r="179" spans="1:14" ht="24.75" customHeight="1">
      <c r="A179" s="75" t="s">
        <v>54</v>
      </c>
      <c r="B179" s="69" t="s">
        <v>24</v>
      </c>
      <c r="C179" s="55">
        <v>21981</v>
      </c>
      <c r="D179" s="56">
        <f>C179/$C$182*100</f>
        <v>0.7597982029066663</v>
      </c>
      <c r="E179" s="69" t="s">
        <v>25</v>
      </c>
      <c r="F179" s="55">
        <v>18474</v>
      </c>
      <c r="G179" s="56">
        <f>(F179-C179)/C179*100</f>
        <v>-15.954688139757062</v>
      </c>
      <c r="H179" s="56">
        <f>F179/$F$182*100</f>
        <v>0.6463531115846043</v>
      </c>
      <c r="I179" s="36"/>
      <c r="J179" s="28"/>
      <c r="N179" s="25"/>
    </row>
    <row r="180" spans="1:14" ht="24.75" customHeight="1">
      <c r="A180" s="70" t="s">
        <v>26</v>
      </c>
      <c r="B180" s="71"/>
      <c r="C180" s="72">
        <f>SUM(C160:C179)</f>
        <v>2507721</v>
      </c>
      <c r="D180" s="56">
        <f t="shared" si="20"/>
        <v>86.68222142720113</v>
      </c>
      <c r="E180" s="71"/>
      <c r="F180" s="72">
        <f>SUM(F160:F179)</f>
        <v>2494537</v>
      </c>
      <c r="G180" s="60">
        <f>(F180-C180)/C180*100</f>
        <v>-0.5257363159617836</v>
      </c>
      <c r="H180" s="56">
        <f t="shared" si="19"/>
        <v>87.27680804984973</v>
      </c>
      <c r="I180" s="36"/>
      <c r="J180" s="38"/>
      <c r="K180" s="32"/>
      <c r="L180" s="32"/>
      <c r="N180" s="25"/>
    </row>
    <row r="181" spans="1:14" ht="24.75" customHeight="1">
      <c r="A181" s="70" t="s">
        <v>52</v>
      </c>
      <c r="B181" s="71"/>
      <c r="C181" s="73">
        <f>C182-C180</f>
        <v>385284</v>
      </c>
      <c r="D181" s="56">
        <f t="shared" si="20"/>
        <v>13.317778572798872</v>
      </c>
      <c r="E181" s="71"/>
      <c r="F181" s="73">
        <f>F182-F180</f>
        <v>363653</v>
      </c>
      <c r="G181" s="60">
        <f>(F181-C181)/C181*100</f>
        <v>-5.614300100704934</v>
      </c>
      <c r="H181" s="56">
        <f t="shared" si="19"/>
        <v>12.72319195015027</v>
      </c>
      <c r="K181" s="24"/>
      <c r="L181" s="27"/>
      <c r="M181" s="25"/>
      <c r="N181" s="25"/>
    </row>
    <row r="182" spans="1:13" ht="24.75" customHeight="1">
      <c r="A182" s="70" t="s">
        <v>28</v>
      </c>
      <c r="B182" s="71"/>
      <c r="C182" s="62">
        <v>2893005</v>
      </c>
      <c r="D182" s="56">
        <f t="shared" si="20"/>
        <v>100</v>
      </c>
      <c r="E182" s="71"/>
      <c r="F182" s="62">
        <v>2858190</v>
      </c>
      <c r="G182" s="60">
        <f>(F182-C182)/C182*100</f>
        <v>-1.2034199733495101</v>
      </c>
      <c r="H182" s="60">
        <f>F182/$F$182*100</f>
        <v>100</v>
      </c>
      <c r="K182" s="24"/>
      <c r="L182" s="27"/>
      <c r="M182" s="25"/>
    </row>
    <row r="183" spans="1:13" ht="15">
      <c r="A183" s="46"/>
      <c r="B183" s="74"/>
      <c r="C183" s="74"/>
      <c r="D183" s="74"/>
      <c r="E183" s="74"/>
      <c r="F183" s="74"/>
      <c r="G183" s="74"/>
      <c r="H183" s="74"/>
      <c r="K183" s="24"/>
      <c r="L183" s="27"/>
      <c r="M183" s="25"/>
    </row>
    <row r="184" spans="1:13" ht="24.75" customHeight="1">
      <c r="A184" s="68" t="s">
        <v>32</v>
      </c>
      <c r="B184" s="74"/>
      <c r="C184" s="74"/>
      <c r="D184" s="74"/>
      <c r="E184" s="74"/>
      <c r="F184" s="74"/>
      <c r="G184" s="74"/>
      <c r="H184" s="74"/>
      <c r="K184" s="24"/>
      <c r="L184" s="27"/>
      <c r="M184" s="27"/>
    </row>
    <row r="185" spans="1:13" ht="24.75" customHeight="1">
      <c r="A185" s="68"/>
      <c r="B185" s="74"/>
      <c r="C185" s="74"/>
      <c r="D185" s="74"/>
      <c r="E185" s="74"/>
      <c r="F185" s="74"/>
      <c r="G185" s="74"/>
      <c r="H185" s="74"/>
      <c r="K185" s="24"/>
      <c r="L185" s="27"/>
      <c r="M185" s="27"/>
    </row>
    <row r="186" spans="1:13" ht="24.75" customHeight="1">
      <c r="A186" s="76"/>
      <c r="B186" s="76"/>
      <c r="C186" s="76"/>
      <c r="D186" s="76"/>
      <c r="E186" s="76"/>
      <c r="F186" s="77"/>
      <c r="G186" s="76"/>
      <c r="H186" s="76"/>
      <c r="K186" s="24"/>
      <c r="L186" s="27"/>
      <c r="M186" s="27"/>
    </row>
    <row r="187" spans="1:13" ht="24.75" customHeight="1">
      <c r="A187" s="96" t="s">
        <v>34</v>
      </c>
      <c r="B187" s="96"/>
      <c r="C187" s="96"/>
      <c r="D187" s="96"/>
      <c r="E187" s="96"/>
      <c r="F187" s="96"/>
      <c r="G187" s="96"/>
      <c r="H187" s="96"/>
      <c r="J187" s="33"/>
      <c r="K187" s="24"/>
      <c r="L187" s="27"/>
      <c r="M187" s="27"/>
    </row>
    <row r="188" spans="1:16" ht="24.75" customHeight="1">
      <c r="A188" s="97" t="s">
        <v>74</v>
      </c>
      <c r="B188" s="97"/>
      <c r="C188" s="97"/>
      <c r="D188" s="97"/>
      <c r="E188" s="97"/>
      <c r="F188" s="97"/>
      <c r="G188" s="97"/>
      <c r="H188" s="97"/>
      <c r="J188" s="30"/>
      <c r="K188" s="24"/>
      <c r="L188" s="27"/>
      <c r="M188" s="27"/>
      <c r="N188" s="25"/>
      <c r="O188" s="25"/>
      <c r="P188" s="25"/>
    </row>
    <row r="189" spans="1:16" ht="24.75" customHeight="1">
      <c r="A189" s="50"/>
      <c r="B189" s="50"/>
      <c r="C189" s="50"/>
      <c r="D189" s="50"/>
      <c r="E189" s="50"/>
      <c r="F189" s="50"/>
      <c r="G189" s="50"/>
      <c r="H189" s="50"/>
      <c r="J189" s="30"/>
      <c r="K189" s="24"/>
      <c r="L189" s="27"/>
      <c r="M189" s="27"/>
      <c r="N189" s="25"/>
      <c r="O189" s="25"/>
      <c r="P189" s="25"/>
    </row>
    <row r="190" spans="1:16" ht="24.75" customHeight="1">
      <c r="A190" s="70" t="s">
        <v>36</v>
      </c>
      <c r="B190" s="51" t="s">
        <v>1</v>
      </c>
      <c r="C190" s="51">
        <v>2018</v>
      </c>
      <c r="D190" s="51" t="s">
        <v>30</v>
      </c>
      <c r="E190" s="51" t="s">
        <v>1</v>
      </c>
      <c r="F190" s="51">
        <v>2019</v>
      </c>
      <c r="G190" s="52" t="s">
        <v>31</v>
      </c>
      <c r="H190" s="51" t="s">
        <v>30</v>
      </c>
      <c r="J190" s="30"/>
      <c r="K190" s="21"/>
      <c r="L190" s="27"/>
      <c r="M190" s="27"/>
      <c r="N190" s="25"/>
      <c r="O190" s="25"/>
      <c r="P190" s="25"/>
    </row>
    <row r="191" spans="1:16" ht="24.75" customHeight="1">
      <c r="A191" s="57" t="s">
        <v>37</v>
      </c>
      <c r="B191" s="54" t="s">
        <v>4</v>
      </c>
      <c r="C191" s="55">
        <v>825378</v>
      </c>
      <c r="D191" s="56">
        <f>C191/$C$213*100</f>
        <v>23.46576462932116</v>
      </c>
      <c r="E191" s="54" t="s">
        <v>4</v>
      </c>
      <c r="F191" s="55">
        <v>730969</v>
      </c>
      <c r="G191" s="56">
        <f>(F191-C191)/C191*100</f>
        <v>-11.43827434218019</v>
      </c>
      <c r="H191" s="56">
        <f>F191/$F$213*100</f>
        <v>21.109902350287335</v>
      </c>
      <c r="J191" s="30"/>
      <c r="K191" s="24"/>
      <c r="L191" s="27"/>
      <c r="M191" s="27"/>
      <c r="N191" s="25"/>
      <c r="O191" s="25"/>
      <c r="P191" s="25"/>
    </row>
    <row r="192" spans="1:16" ht="24.75" customHeight="1">
      <c r="A192" s="57" t="s">
        <v>35</v>
      </c>
      <c r="B192" s="54" t="s">
        <v>5</v>
      </c>
      <c r="C192" s="55">
        <v>659467</v>
      </c>
      <c r="D192" s="56">
        <f aca="true" t="shared" si="21" ref="D192:D212">C192/$C$213*100</f>
        <v>18.748861010112382</v>
      </c>
      <c r="E192" s="54" t="s">
        <v>5</v>
      </c>
      <c r="F192" s="55">
        <v>666373</v>
      </c>
      <c r="G192" s="56">
        <f aca="true" t="shared" si="22" ref="G192:G210">(F192-C192)/C192*100</f>
        <v>1.0472093372374964</v>
      </c>
      <c r="H192" s="56">
        <f aca="true" t="shared" si="23" ref="H192:H213">F192/$F$213*100</f>
        <v>19.244412497476667</v>
      </c>
      <c r="J192" s="30"/>
      <c r="K192" s="24"/>
      <c r="L192" s="27"/>
      <c r="M192" s="27"/>
      <c r="N192" s="25"/>
      <c r="O192" s="25"/>
      <c r="P192" s="25"/>
    </row>
    <row r="193" spans="1:16" ht="24.75" customHeight="1">
      <c r="A193" s="75" t="s">
        <v>49</v>
      </c>
      <c r="B193" s="54" t="s">
        <v>6</v>
      </c>
      <c r="C193" s="55">
        <v>224390</v>
      </c>
      <c r="D193" s="56">
        <f t="shared" si="21"/>
        <v>6.379480583651824</v>
      </c>
      <c r="E193" s="54" t="s">
        <v>6</v>
      </c>
      <c r="F193" s="55">
        <v>219085</v>
      </c>
      <c r="G193" s="56">
        <f t="shared" si="22"/>
        <v>-2.3641873523775567</v>
      </c>
      <c r="H193" s="56">
        <f t="shared" si="23"/>
        <v>6.32703022482855</v>
      </c>
      <c r="J193" s="28"/>
      <c r="K193" s="24"/>
      <c r="L193" s="27"/>
      <c r="M193" s="27"/>
      <c r="N193" s="25"/>
      <c r="O193" s="25"/>
      <c r="P193" s="25"/>
    </row>
    <row r="194" spans="1:16" ht="24.75" customHeight="1">
      <c r="A194" s="57" t="s">
        <v>43</v>
      </c>
      <c r="B194" s="54" t="s">
        <v>7</v>
      </c>
      <c r="C194" s="55">
        <v>153161</v>
      </c>
      <c r="D194" s="56">
        <f t="shared" si="21"/>
        <v>4.354416977907648</v>
      </c>
      <c r="E194" s="54" t="s">
        <v>7</v>
      </c>
      <c r="F194" s="55">
        <v>155577</v>
      </c>
      <c r="G194" s="56">
        <f t="shared" si="22"/>
        <v>1.5774250625159147</v>
      </c>
      <c r="H194" s="56">
        <f t="shared" si="23"/>
        <v>4.492961094041817</v>
      </c>
      <c r="J194" s="30"/>
      <c r="K194" s="24"/>
      <c r="L194" s="27"/>
      <c r="M194" s="27"/>
      <c r="N194" s="25"/>
      <c r="O194" s="25"/>
      <c r="P194" s="25"/>
    </row>
    <row r="195" spans="1:16" ht="24.75" customHeight="1">
      <c r="A195" s="57" t="s">
        <v>46</v>
      </c>
      <c r="B195" s="54" t="s">
        <v>10</v>
      </c>
      <c r="C195" s="55">
        <v>138190</v>
      </c>
      <c r="D195" s="56">
        <f t="shared" si="21"/>
        <v>3.9287865852081003</v>
      </c>
      <c r="E195" s="54" t="s">
        <v>10</v>
      </c>
      <c r="F195" s="55">
        <v>155144</v>
      </c>
      <c r="G195" s="56">
        <f t="shared" si="22"/>
        <v>12.26861567407193</v>
      </c>
      <c r="H195" s="56">
        <f t="shared" si="23"/>
        <v>4.480456339780454</v>
      </c>
      <c r="J195" s="30"/>
      <c r="K195" s="21"/>
      <c r="L195" s="27"/>
      <c r="M195" s="27"/>
      <c r="N195" s="25"/>
      <c r="O195" s="25"/>
      <c r="P195" s="25"/>
    </row>
    <row r="196" spans="1:16" ht="24.75" customHeight="1">
      <c r="A196" s="57" t="s">
        <v>38</v>
      </c>
      <c r="B196" s="54" t="s">
        <v>8</v>
      </c>
      <c r="C196" s="55">
        <v>137112</v>
      </c>
      <c r="D196" s="56">
        <f t="shared" si="21"/>
        <v>3.8981386950651493</v>
      </c>
      <c r="E196" s="54" t="s">
        <v>8</v>
      </c>
      <c r="F196" s="55">
        <v>133563</v>
      </c>
      <c r="G196" s="56">
        <f t="shared" si="22"/>
        <v>-2.5883948888499915</v>
      </c>
      <c r="H196" s="56">
        <f t="shared" si="23"/>
        <v>3.857211301178884</v>
      </c>
      <c r="J196" s="30"/>
      <c r="K196" s="21"/>
      <c r="L196" s="27"/>
      <c r="M196" s="27"/>
      <c r="N196" s="25"/>
      <c r="O196" s="25"/>
      <c r="P196" s="25"/>
    </row>
    <row r="197" spans="1:16" ht="24.75" customHeight="1">
      <c r="A197" s="75" t="s">
        <v>41</v>
      </c>
      <c r="B197" s="69" t="s">
        <v>13</v>
      </c>
      <c r="C197" s="55">
        <v>78594</v>
      </c>
      <c r="D197" s="56">
        <f t="shared" si="21"/>
        <v>2.2344529479545945</v>
      </c>
      <c r="E197" s="54" t="s">
        <v>12</v>
      </c>
      <c r="F197" s="55">
        <v>109323</v>
      </c>
      <c r="G197" s="56">
        <f t="shared" si="22"/>
        <v>39.0984044583556</v>
      </c>
      <c r="H197" s="56">
        <f t="shared" si="23"/>
        <v>3.157176097263307</v>
      </c>
      <c r="J197" s="28"/>
      <c r="K197" s="21"/>
      <c r="L197" s="27"/>
      <c r="M197" s="27"/>
      <c r="N197" s="25"/>
      <c r="O197" s="25"/>
      <c r="P197" s="25"/>
    </row>
    <row r="198" spans="1:16" ht="24.75" customHeight="1">
      <c r="A198" s="57" t="s">
        <v>44</v>
      </c>
      <c r="B198" s="54" t="s">
        <v>11</v>
      </c>
      <c r="C198" s="55">
        <v>104292</v>
      </c>
      <c r="D198" s="56">
        <f t="shared" si="21"/>
        <v>2.9650554348688267</v>
      </c>
      <c r="E198" s="54" t="s">
        <v>11</v>
      </c>
      <c r="F198" s="55">
        <v>102334</v>
      </c>
      <c r="G198" s="56">
        <f t="shared" si="22"/>
        <v>-1.877421086948184</v>
      </c>
      <c r="H198" s="56">
        <f t="shared" si="23"/>
        <v>2.9553383893356684</v>
      </c>
      <c r="J198" s="30"/>
      <c r="K198" s="21"/>
      <c r="L198" s="27"/>
      <c r="M198" s="27"/>
      <c r="N198" s="25"/>
      <c r="O198" s="25"/>
      <c r="P198" s="25"/>
    </row>
    <row r="199" spans="1:16" ht="24.75" customHeight="1">
      <c r="A199" s="75" t="s">
        <v>45</v>
      </c>
      <c r="B199" s="54" t="s">
        <v>9</v>
      </c>
      <c r="C199" s="55">
        <v>98813</v>
      </c>
      <c r="D199" s="56">
        <f t="shared" si="21"/>
        <v>2.8092856852461683</v>
      </c>
      <c r="E199" s="54" t="s">
        <v>9</v>
      </c>
      <c r="F199" s="55">
        <v>99886</v>
      </c>
      <c r="G199" s="56">
        <f t="shared" si="22"/>
        <v>1.0858895084654854</v>
      </c>
      <c r="H199" s="56">
        <f t="shared" si="23"/>
        <v>2.884641764781818</v>
      </c>
      <c r="J199" s="28"/>
      <c r="K199" s="21"/>
      <c r="L199" s="27"/>
      <c r="M199" s="27"/>
      <c r="N199" s="25"/>
      <c r="O199" s="25"/>
      <c r="P199" s="25"/>
    </row>
    <row r="200" spans="1:16" ht="24.75" customHeight="1">
      <c r="A200" s="75" t="s">
        <v>39</v>
      </c>
      <c r="B200" s="54" t="s">
        <v>12</v>
      </c>
      <c r="C200" s="55">
        <v>111810</v>
      </c>
      <c r="D200" s="56">
        <f t="shared" si="21"/>
        <v>3.178794616774858</v>
      </c>
      <c r="E200" s="54" t="s">
        <v>14</v>
      </c>
      <c r="F200" s="55">
        <v>95193</v>
      </c>
      <c r="G200" s="56">
        <f t="shared" si="22"/>
        <v>-14.861819157499328</v>
      </c>
      <c r="H200" s="56">
        <f t="shared" si="23"/>
        <v>2.7491110217135093</v>
      </c>
      <c r="J200" s="28"/>
      <c r="K200" s="21"/>
      <c r="L200" s="27"/>
      <c r="M200" s="27"/>
      <c r="N200" s="25"/>
      <c r="O200" s="25"/>
      <c r="P200" s="25"/>
    </row>
    <row r="201" spans="1:16" ht="24.75" customHeight="1">
      <c r="A201" s="57" t="s">
        <v>42</v>
      </c>
      <c r="B201" s="54" t="s">
        <v>14</v>
      </c>
      <c r="C201" s="55">
        <v>80220</v>
      </c>
      <c r="D201" s="56">
        <f t="shared" si="21"/>
        <v>2.280680656092292</v>
      </c>
      <c r="E201" s="69" t="s">
        <v>13</v>
      </c>
      <c r="F201" s="55">
        <v>86847</v>
      </c>
      <c r="G201" s="56">
        <f t="shared" si="22"/>
        <v>8.261032161555722</v>
      </c>
      <c r="H201" s="56">
        <f t="shared" si="23"/>
        <v>2.50808404927624</v>
      </c>
      <c r="J201" s="30"/>
      <c r="K201" s="21"/>
      <c r="L201" s="27"/>
      <c r="M201" s="27"/>
      <c r="N201" s="25"/>
      <c r="O201" s="25"/>
      <c r="P201" s="25"/>
    </row>
    <row r="202" spans="1:16" ht="24.75" customHeight="1">
      <c r="A202" s="75" t="s">
        <v>47</v>
      </c>
      <c r="B202" s="69" t="s">
        <v>15</v>
      </c>
      <c r="C202" s="55">
        <v>67972</v>
      </c>
      <c r="D202" s="56">
        <f t="shared" si="21"/>
        <v>1.9324660378447427</v>
      </c>
      <c r="E202" s="69" t="s">
        <v>15</v>
      </c>
      <c r="F202" s="55">
        <v>79686</v>
      </c>
      <c r="G202" s="56">
        <f t="shared" si="22"/>
        <v>17.233566762784676</v>
      </c>
      <c r="H202" s="56">
        <f t="shared" si="23"/>
        <v>2.301279094852171</v>
      </c>
      <c r="J202" s="28"/>
      <c r="K202" s="21"/>
      <c r="L202" s="27"/>
      <c r="M202" s="25"/>
      <c r="N202" s="25"/>
      <c r="O202" s="25"/>
      <c r="P202" s="25"/>
    </row>
    <row r="203" spans="1:16" ht="24.75" customHeight="1">
      <c r="A203" s="75" t="s">
        <v>20</v>
      </c>
      <c r="B203" s="69" t="s">
        <v>18</v>
      </c>
      <c r="C203" s="55">
        <v>58019</v>
      </c>
      <c r="D203" s="56">
        <f t="shared" si="21"/>
        <v>1.649499015031397</v>
      </c>
      <c r="E203" s="69" t="s">
        <v>16</v>
      </c>
      <c r="F203" s="55">
        <v>68206</v>
      </c>
      <c r="G203" s="56">
        <f t="shared" si="22"/>
        <v>17.558041331288027</v>
      </c>
      <c r="H203" s="56">
        <f t="shared" si="23"/>
        <v>1.96974427055552</v>
      </c>
      <c r="J203" s="28"/>
      <c r="K203" s="21"/>
      <c r="L203" s="27"/>
      <c r="N203" s="25"/>
      <c r="O203" s="25"/>
      <c r="P203" s="25"/>
    </row>
    <row r="204" spans="1:16" ht="24.75" customHeight="1">
      <c r="A204" s="75" t="s">
        <v>40</v>
      </c>
      <c r="B204" s="69" t="s">
        <v>16</v>
      </c>
      <c r="C204" s="55">
        <v>67705</v>
      </c>
      <c r="D204" s="56">
        <f t="shared" si="21"/>
        <v>1.9248751411210248</v>
      </c>
      <c r="E204" s="69" t="s">
        <v>17</v>
      </c>
      <c r="F204" s="55">
        <v>62607</v>
      </c>
      <c r="G204" s="56">
        <f t="shared" si="22"/>
        <v>-7.52972454028506</v>
      </c>
      <c r="H204" s="56">
        <f t="shared" si="23"/>
        <v>1.808048845360664</v>
      </c>
      <c r="J204" s="28"/>
      <c r="K204" s="21"/>
      <c r="L204" s="27"/>
      <c r="N204" s="25"/>
      <c r="O204" s="25"/>
      <c r="P204" s="25"/>
    </row>
    <row r="205" spans="1:16" ht="24.75" customHeight="1">
      <c r="A205" s="75" t="s">
        <v>48</v>
      </c>
      <c r="B205" s="69" t="s">
        <v>17</v>
      </c>
      <c r="C205" s="55">
        <v>63186</v>
      </c>
      <c r="D205" s="56">
        <f t="shared" si="21"/>
        <v>1.7963985033139809</v>
      </c>
      <c r="E205" s="69" t="s">
        <v>18</v>
      </c>
      <c r="F205" s="55">
        <v>61676</v>
      </c>
      <c r="G205" s="56">
        <f t="shared" si="22"/>
        <v>-2.389769885734182</v>
      </c>
      <c r="H205" s="56">
        <f t="shared" si="23"/>
        <v>1.781162179731728</v>
      </c>
      <c r="J205" s="28"/>
      <c r="N205" s="25"/>
      <c r="O205" s="25"/>
      <c r="P205" s="25"/>
    </row>
    <row r="206" spans="1:16" ht="24.75" customHeight="1">
      <c r="A206" s="75" t="s">
        <v>51</v>
      </c>
      <c r="B206" s="69" t="s">
        <v>21</v>
      </c>
      <c r="C206" s="55">
        <v>51255</v>
      </c>
      <c r="D206" s="56">
        <f t="shared" si="21"/>
        <v>1.4571962980305462</v>
      </c>
      <c r="E206" s="69" t="s">
        <v>21</v>
      </c>
      <c r="F206" s="55">
        <v>60819</v>
      </c>
      <c r="G206" s="56">
        <f t="shared" si="22"/>
        <v>18.659642961662275</v>
      </c>
      <c r="H206" s="56">
        <f t="shared" si="23"/>
        <v>1.7564125852698615</v>
      </c>
      <c r="J206" s="28"/>
      <c r="N206" s="25"/>
      <c r="O206" s="25"/>
      <c r="P206" s="25"/>
    </row>
    <row r="207" spans="1:16" ht="24.75" customHeight="1">
      <c r="A207" s="75" t="s">
        <v>50</v>
      </c>
      <c r="B207" s="69" t="s">
        <v>22</v>
      </c>
      <c r="C207" s="55">
        <v>41308</v>
      </c>
      <c r="D207" s="56">
        <f t="shared" si="21"/>
        <v>1.1743998571660481</v>
      </c>
      <c r="E207" s="69" t="s">
        <v>22</v>
      </c>
      <c r="F207" s="55">
        <v>42975</v>
      </c>
      <c r="G207" s="56">
        <f t="shared" si="22"/>
        <v>4.035537910332139</v>
      </c>
      <c r="H207" s="56">
        <f t="shared" si="23"/>
        <v>1.2410896406052763</v>
      </c>
      <c r="J207" s="28"/>
      <c r="N207" s="25"/>
      <c r="O207" s="25"/>
      <c r="P207" s="25"/>
    </row>
    <row r="208" spans="1:16" ht="24.75" customHeight="1">
      <c r="A208" s="75" t="s">
        <v>56</v>
      </c>
      <c r="B208" s="69" t="s">
        <v>23</v>
      </c>
      <c r="C208" s="55">
        <v>28464</v>
      </c>
      <c r="D208" s="56">
        <f t="shared" si="21"/>
        <v>0.8092407653329717</v>
      </c>
      <c r="E208" s="69" t="s">
        <v>23</v>
      </c>
      <c r="F208" s="55">
        <v>33714</v>
      </c>
      <c r="G208" s="56">
        <f t="shared" si="22"/>
        <v>18.44435075885329</v>
      </c>
      <c r="H208" s="56">
        <f t="shared" si="23"/>
        <v>0.9736380719806</v>
      </c>
      <c r="J208" s="28"/>
      <c r="N208" s="25"/>
      <c r="O208" s="25"/>
      <c r="P208" s="25"/>
    </row>
    <row r="209" spans="1:16" ht="24.75" customHeight="1">
      <c r="A209" s="75" t="s">
        <v>58</v>
      </c>
      <c r="B209" s="69" t="s">
        <v>25</v>
      </c>
      <c r="C209" s="55">
        <v>25641</v>
      </c>
      <c r="D209" s="56">
        <f t="shared" si="21"/>
        <v>0.7289819584001801</v>
      </c>
      <c r="E209" s="69" t="s">
        <v>24</v>
      </c>
      <c r="F209" s="55">
        <v>25185</v>
      </c>
      <c r="G209" s="56">
        <f t="shared" si="22"/>
        <v>-1.7784017784017785</v>
      </c>
      <c r="H209" s="56">
        <f t="shared" si="23"/>
        <v>0.7273261803058495</v>
      </c>
      <c r="J209" s="28"/>
      <c r="N209" s="25"/>
      <c r="O209" s="25"/>
      <c r="P209" s="25"/>
    </row>
    <row r="210" spans="1:12" ht="24.75" customHeight="1">
      <c r="A210" s="75" t="s">
        <v>53</v>
      </c>
      <c r="B210" s="69" t="s">
        <v>24</v>
      </c>
      <c r="C210" s="55">
        <v>27055</v>
      </c>
      <c r="D210" s="56">
        <f t="shared" si="21"/>
        <v>0.7691824376785957</v>
      </c>
      <c r="E210" s="69" t="s">
        <v>25</v>
      </c>
      <c r="F210" s="55">
        <v>24306</v>
      </c>
      <c r="G210" s="56">
        <f t="shared" si="22"/>
        <v>-10.1607835889854</v>
      </c>
      <c r="H210" s="56">
        <f t="shared" si="23"/>
        <v>0.7019412403618812</v>
      </c>
      <c r="J210" s="28"/>
      <c r="K210" s="32"/>
      <c r="L210" s="32"/>
    </row>
    <row r="211" spans="1:12" ht="24.75" customHeight="1">
      <c r="A211" s="70" t="s">
        <v>26</v>
      </c>
      <c r="B211" s="71"/>
      <c r="C211" s="72">
        <f>SUM(C191:C210)</f>
        <v>3042032</v>
      </c>
      <c r="D211" s="56">
        <f t="shared" si="21"/>
        <v>86.4859578361225</v>
      </c>
      <c r="E211" s="71"/>
      <c r="F211" s="72">
        <f>SUM(F191:F210)</f>
        <v>3013468</v>
      </c>
      <c r="G211" s="60">
        <f>(F211-C211)/C211*100</f>
        <v>-0.9389776307415569</v>
      </c>
      <c r="H211" s="56">
        <f t="shared" si="23"/>
        <v>87.02696723898781</v>
      </c>
      <c r="J211" s="28"/>
      <c r="K211" s="24"/>
      <c r="L211" s="27"/>
    </row>
    <row r="212" spans="1:13" ht="24.75" customHeight="1">
      <c r="A212" s="78" t="s">
        <v>52</v>
      </c>
      <c r="B212" s="71"/>
      <c r="C212" s="73">
        <f>SUM(C213-C211)</f>
        <v>475339</v>
      </c>
      <c r="D212" s="56">
        <f t="shared" si="21"/>
        <v>13.51404216387751</v>
      </c>
      <c r="E212" s="71"/>
      <c r="F212" s="73">
        <f>SUM(F213-F211)</f>
        <v>449215</v>
      </c>
      <c r="G212" s="60">
        <f>(F212-C212)/C212*100</f>
        <v>-5.4958671600689195</v>
      </c>
      <c r="H212" s="56">
        <f t="shared" si="23"/>
        <v>12.973032761012199</v>
      </c>
      <c r="J212" s="42"/>
      <c r="K212" s="24"/>
      <c r="L212" s="27"/>
      <c r="M212" s="25"/>
    </row>
    <row r="213" spans="1:13" ht="24.75" customHeight="1">
      <c r="A213" s="70" t="s">
        <v>28</v>
      </c>
      <c r="B213" s="71"/>
      <c r="C213" s="62">
        <v>3517371</v>
      </c>
      <c r="D213" s="56">
        <f>C213/$C$213*100</f>
        <v>100</v>
      </c>
      <c r="E213" s="71"/>
      <c r="F213" s="62">
        <v>3462683</v>
      </c>
      <c r="G213" s="60">
        <f>(F213-C213)/C213*100</f>
        <v>-1.554797603096176</v>
      </c>
      <c r="H213" s="56">
        <f t="shared" si="23"/>
        <v>100</v>
      </c>
      <c r="J213" s="42"/>
      <c r="K213" s="24"/>
      <c r="L213" s="27"/>
      <c r="M213" s="27"/>
    </row>
    <row r="214" spans="1:13" ht="28.5" customHeight="1">
      <c r="A214" s="46" t="s">
        <v>73</v>
      </c>
      <c r="B214" s="74"/>
      <c r="C214" s="74"/>
      <c r="D214" s="74"/>
      <c r="E214" s="74"/>
      <c r="F214" s="74"/>
      <c r="G214" s="74"/>
      <c r="H214" s="74"/>
      <c r="K214" s="24"/>
      <c r="L214" s="27"/>
      <c r="M214" s="27"/>
    </row>
    <row r="215" spans="1:13" ht="28.5" customHeight="1">
      <c r="A215" s="68" t="s">
        <v>32</v>
      </c>
      <c r="B215" s="74"/>
      <c r="C215" s="74"/>
      <c r="D215" s="74"/>
      <c r="E215" s="74"/>
      <c r="F215" s="74"/>
      <c r="G215" s="74"/>
      <c r="H215" s="74"/>
      <c r="J215" s="42"/>
      <c r="K215" s="24"/>
      <c r="L215" s="27"/>
      <c r="M215" s="27"/>
    </row>
    <row r="216" spans="1:13" ht="28.5" customHeight="1">
      <c r="A216" s="74"/>
      <c r="B216" s="74"/>
      <c r="C216" s="74"/>
      <c r="D216" s="74"/>
      <c r="E216" s="74"/>
      <c r="F216" s="74"/>
      <c r="G216" s="74"/>
      <c r="H216" s="74"/>
      <c r="K216" s="24"/>
      <c r="L216" s="27"/>
      <c r="M216" s="29"/>
    </row>
    <row r="217" spans="1:13" ht="28.5" customHeight="1">
      <c r="A217" s="96" t="s">
        <v>34</v>
      </c>
      <c r="B217" s="96"/>
      <c r="C217" s="96"/>
      <c r="D217" s="96"/>
      <c r="E217" s="96"/>
      <c r="F217" s="96"/>
      <c r="G217" s="96"/>
      <c r="H217" s="96"/>
      <c r="J217" s="33"/>
      <c r="K217" s="24"/>
      <c r="L217" s="27"/>
      <c r="M217" s="27"/>
    </row>
    <row r="218" spans="1:13" ht="28.5" customHeight="1">
      <c r="A218" s="97" t="s">
        <v>75</v>
      </c>
      <c r="B218" s="97"/>
      <c r="C218" s="97"/>
      <c r="D218" s="97"/>
      <c r="E218" s="97"/>
      <c r="F218" s="97"/>
      <c r="G218" s="97"/>
      <c r="H218" s="97"/>
      <c r="J218" s="30"/>
      <c r="K218" s="24"/>
      <c r="L218" s="27"/>
      <c r="M218" s="25"/>
    </row>
    <row r="219" spans="1:17" ht="28.5" customHeight="1">
      <c r="A219" s="70" t="s">
        <v>36</v>
      </c>
      <c r="B219" s="51" t="s">
        <v>1</v>
      </c>
      <c r="C219" s="51">
        <v>2018</v>
      </c>
      <c r="D219" s="51" t="s">
        <v>30</v>
      </c>
      <c r="E219" s="51" t="s">
        <v>1</v>
      </c>
      <c r="F219" s="51">
        <v>2019</v>
      </c>
      <c r="G219" s="52" t="s">
        <v>31</v>
      </c>
      <c r="H219" s="51" t="s">
        <v>30</v>
      </c>
      <c r="J219" s="30"/>
      <c r="K219" s="24"/>
      <c r="L219" s="27"/>
      <c r="M219" s="29"/>
      <c r="N219" s="25"/>
      <c r="O219" s="25"/>
      <c r="P219" s="25"/>
      <c r="Q219" s="25"/>
    </row>
    <row r="220" spans="1:17" ht="28.5" customHeight="1">
      <c r="A220" s="57" t="s">
        <v>37</v>
      </c>
      <c r="B220" s="54" t="s">
        <v>4</v>
      </c>
      <c r="C220" s="55">
        <v>961802</v>
      </c>
      <c r="D220" s="56">
        <f>C220/$C$242*100</f>
        <v>23.509405820435735</v>
      </c>
      <c r="E220" s="54" t="s">
        <v>4</v>
      </c>
      <c r="F220" s="55">
        <v>840029</v>
      </c>
      <c r="G220" s="56">
        <f>(F220-C220)/C220*100</f>
        <v>-12.660921894527148</v>
      </c>
      <c r="H220" s="56">
        <f>F220/$F$242*100</f>
        <v>20.580547399161862</v>
      </c>
      <c r="J220" s="30"/>
      <c r="K220" s="24"/>
      <c r="L220" s="27"/>
      <c r="M220" s="27"/>
      <c r="N220" s="25"/>
      <c r="O220" s="25"/>
      <c r="P220" s="25"/>
      <c r="Q220" s="25"/>
    </row>
    <row r="221" spans="1:17" ht="28.5" customHeight="1">
      <c r="A221" s="57" t="s">
        <v>35</v>
      </c>
      <c r="B221" s="54" t="s">
        <v>5</v>
      </c>
      <c r="C221" s="55">
        <v>763477</v>
      </c>
      <c r="D221" s="56">
        <f aca="true" t="shared" si="24" ref="D221:D240">C221/$C$242*100</f>
        <v>18.661731445317034</v>
      </c>
      <c r="E221" s="54" t="s">
        <v>5</v>
      </c>
      <c r="F221" s="55">
        <v>784947</v>
      </c>
      <c r="G221" s="56">
        <f aca="true" t="shared" si="25" ref="G221:G239">(F221-C221)/C221*100</f>
        <v>2.8121344847323497</v>
      </c>
      <c r="H221" s="56">
        <f aca="true" t="shared" si="26" ref="H221:H242">F221/$F$242*100</f>
        <v>19.23104909393593</v>
      </c>
      <c r="J221" s="28"/>
      <c r="K221" s="24"/>
      <c r="L221" s="27"/>
      <c r="M221" s="29"/>
      <c r="N221" s="25"/>
      <c r="O221" s="25"/>
      <c r="P221" s="25"/>
      <c r="Q221" s="25"/>
    </row>
    <row r="222" spans="1:17" ht="28.5" customHeight="1">
      <c r="A222" s="75" t="s">
        <v>49</v>
      </c>
      <c r="B222" s="54" t="s">
        <v>6</v>
      </c>
      <c r="C222" s="55">
        <v>243947</v>
      </c>
      <c r="D222" s="56">
        <f t="shared" si="24"/>
        <v>5.962816693745529</v>
      </c>
      <c r="E222" s="54" t="s">
        <v>6</v>
      </c>
      <c r="F222" s="55">
        <v>243525</v>
      </c>
      <c r="G222" s="56">
        <f t="shared" si="25"/>
        <v>-0.1729883950202298</v>
      </c>
      <c r="H222" s="56">
        <f t="shared" si="26"/>
        <v>5.966315216951905</v>
      </c>
      <c r="J222" s="30"/>
      <c r="K222" s="21"/>
      <c r="L222" s="27"/>
      <c r="M222" s="27"/>
      <c r="N222" s="25"/>
      <c r="O222" s="25"/>
      <c r="P222" s="25"/>
      <c r="Q222" s="25"/>
    </row>
    <row r="223" spans="1:17" ht="28.5" customHeight="1">
      <c r="A223" s="57" t="s">
        <v>43</v>
      </c>
      <c r="B223" s="54" t="s">
        <v>7</v>
      </c>
      <c r="C223" s="55">
        <v>183033</v>
      </c>
      <c r="D223" s="56">
        <f>C223/$C$242*100</f>
        <v>4.4738907545750735</v>
      </c>
      <c r="E223" s="54" t="s">
        <v>7</v>
      </c>
      <c r="F223" s="55">
        <v>185876</v>
      </c>
      <c r="G223" s="56">
        <f>(F223-C223)/C223*100</f>
        <v>1.5532718143722717</v>
      </c>
      <c r="H223" s="56">
        <f>F223/$F$242*100</f>
        <v>4.5539259101371625</v>
      </c>
      <c r="J223" s="30"/>
      <c r="K223" s="21"/>
      <c r="L223" s="27"/>
      <c r="M223" s="29"/>
      <c r="N223" s="24"/>
      <c r="O223" s="27"/>
      <c r="P223" s="29"/>
      <c r="Q223" s="29"/>
    </row>
    <row r="224" spans="1:17" ht="28.5" customHeight="1">
      <c r="A224" s="57" t="s">
        <v>46</v>
      </c>
      <c r="B224" s="54" t="s">
        <v>8</v>
      </c>
      <c r="C224" s="55">
        <v>156247</v>
      </c>
      <c r="D224" s="56">
        <f>C224/$C$242*100</f>
        <v>3.8191583415563937</v>
      </c>
      <c r="E224" s="54" t="s">
        <v>10</v>
      </c>
      <c r="F224" s="55">
        <v>178909</v>
      </c>
      <c r="G224" s="56">
        <f>(F224-C224)/C224*100</f>
        <v>14.50395847600274</v>
      </c>
      <c r="H224" s="56">
        <f>F224/$F$242*100</f>
        <v>4.383235762856579</v>
      </c>
      <c r="J224" s="30"/>
      <c r="K224" s="21"/>
      <c r="L224" s="27"/>
      <c r="M224" s="27"/>
      <c r="N224" s="25"/>
      <c r="O224" s="25"/>
      <c r="P224" s="25"/>
      <c r="Q224" s="25"/>
    </row>
    <row r="225" spans="1:17" ht="28.5" customHeight="1">
      <c r="A225" s="57" t="s">
        <v>38</v>
      </c>
      <c r="B225" s="54" t="s">
        <v>10</v>
      </c>
      <c r="C225" s="55">
        <v>169747</v>
      </c>
      <c r="D225" s="56">
        <f t="shared" si="24"/>
        <v>4.1491399579139</v>
      </c>
      <c r="E225" s="54" t="s">
        <v>8</v>
      </c>
      <c r="F225" s="55">
        <v>167052</v>
      </c>
      <c r="G225" s="56">
        <f t="shared" si="25"/>
        <v>-1.5876569247173737</v>
      </c>
      <c r="H225" s="56">
        <f t="shared" si="26"/>
        <v>4.092741565023098</v>
      </c>
      <c r="J225" s="28"/>
      <c r="K225" s="21"/>
      <c r="L225" s="27"/>
      <c r="M225" s="27"/>
      <c r="N225" s="25"/>
      <c r="O225" s="25"/>
      <c r="P225" s="25"/>
      <c r="Q225" s="25"/>
    </row>
    <row r="226" spans="1:18" ht="28.5" customHeight="1">
      <c r="A226" s="75" t="s">
        <v>44</v>
      </c>
      <c r="B226" s="54" t="s">
        <v>12</v>
      </c>
      <c r="C226" s="55">
        <v>136732</v>
      </c>
      <c r="D226" s="56">
        <f t="shared" si="24"/>
        <v>3.3421515827995982</v>
      </c>
      <c r="E226" s="54" t="s">
        <v>12</v>
      </c>
      <c r="F226" s="55">
        <v>138288</v>
      </c>
      <c r="G226" s="56">
        <f t="shared" si="25"/>
        <v>1.137992569405845</v>
      </c>
      <c r="H226" s="56">
        <f>F226/$F$242*100</f>
        <v>3.3880291498689874</v>
      </c>
      <c r="J226" s="30"/>
      <c r="K226" s="21"/>
      <c r="L226" s="27"/>
      <c r="M226" s="6"/>
      <c r="N226" s="24"/>
      <c r="O226" s="27"/>
      <c r="P226" s="29"/>
      <c r="Q226" s="29"/>
      <c r="R226" s="25"/>
    </row>
    <row r="227" spans="1:18" ht="28.5" customHeight="1">
      <c r="A227" s="75" t="s">
        <v>41</v>
      </c>
      <c r="B227" s="54" t="s">
        <v>14</v>
      </c>
      <c r="C227" s="55">
        <v>92577</v>
      </c>
      <c r="D227" s="56">
        <f t="shared" si="24"/>
        <v>2.2628672664836205</v>
      </c>
      <c r="E227" s="54" t="s">
        <v>11</v>
      </c>
      <c r="F227" s="55">
        <v>132684</v>
      </c>
      <c r="G227" s="56">
        <f t="shared" si="25"/>
        <v>43.3228555688778</v>
      </c>
      <c r="H227" s="56">
        <f>F227/$F$242*100</f>
        <v>3.2507322379470143</v>
      </c>
      <c r="J227" s="30"/>
      <c r="K227" s="21"/>
      <c r="L227" s="27"/>
      <c r="M227" s="6"/>
      <c r="N227" s="25"/>
      <c r="O227" s="25"/>
      <c r="P227" s="25"/>
      <c r="Q227" s="25"/>
      <c r="R227" s="25"/>
    </row>
    <row r="228" spans="1:18" ht="28.5" customHeight="1">
      <c r="A228" s="57" t="s">
        <v>45</v>
      </c>
      <c r="B228" s="54" t="s">
        <v>9</v>
      </c>
      <c r="C228" s="55">
        <v>121177</v>
      </c>
      <c r="D228" s="56">
        <f t="shared" si="24"/>
        <v>2.9619394315076715</v>
      </c>
      <c r="E228" s="54" t="s">
        <v>9</v>
      </c>
      <c r="F228" s="55">
        <v>123598</v>
      </c>
      <c r="G228" s="56">
        <f t="shared" si="25"/>
        <v>1.9979038926528963</v>
      </c>
      <c r="H228" s="56">
        <f t="shared" si="26"/>
        <v>3.028127002093508</v>
      </c>
      <c r="J228" s="28"/>
      <c r="K228" s="21"/>
      <c r="L228" s="27"/>
      <c r="M228" s="29"/>
      <c r="N228" s="24"/>
      <c r="O228" s="27"/>
      <c r="P228" s="29"/>
      <c r="Q228" s="29"/>
      <c r="R228" s="25"/>
    </row>
    <row r="229" spans="1:18" ht="28.5" customHeight="1">
      <c r="A229" s="57" t="s">
        <v>39</v>
      </c>
      <c r="B229" s="54" t="s">
        <v>11</v>
      </c>
      <c r="C229" s="55">
        <v>124780</v>
      </c>
      <c r="D229" s="56">
        <f t="shared" si="24"/>
        <v>3.050007858451086</v>
      </c>
      <c r="E229" s="54" t="s">
        <v>14</v>
      </c>
      <c r="F229" s="55">
        <v>109708</v>
      </c>
      <c r="G229" s="56">
        <f t="shared" si="25"/>
        <v>-12.078858791472992</v>
      </c>
      <c r="H229" s="56">
        <f t="shared" si="26"/>
        <v>2.6878246989892602</v>
      </c>
      <c r="J229" s="28"/>
      <c r="K229" s="21"/>
      <c r="L229" s="27"/>
      <c r="M229" s="27"/>
      <c r="N229" s="25"/>
      <c r="O229" s="25"/>
      <c r="P229" s="25"/>
      <c r="Q229" s="25"/>
      <c r="R229" s="25"/>
    </row>
    <row r="230" spans="1:18" ht="28.5" customHeight="1">
      <c r="A230" s="75" t="s">
        <v>42</v>
      </c>
      <c r="B230" s="69" t="s">
        <v>13</v>
      </c>
      <c r="C230" s="55">
        <v>88364</v>
      </c>
      <c r="D230" s="56">
        <f t="shared" si="24"/>
        <v>2.1598885590973853</v>
      </c>
      <c r="E230" s="69" t="s">
        <v>13</v>
      </c>
      <c r="F230" s="55">
        <v>97549</v>
      </c>
      <c r="G230" s="56">
        <f t="shared" si="25"/>
        <v>10.394504549363996</v>
      </c>
      <c r="H230" s="56">
        <f>F230/$F$242*100</f>
        <v>2.3899315597923887</v>
      </c>
      <c r="J230" s="28"/>
      <c r="K230" s="21"/>
      <c r="L230" s="27"/>
      <c r="M230" s="27"/>
      <c r="N230" s="21"/>
      <c r="O230" s="27"/>
      <c r="P230" s="29"/>
      <c r="Q230" s="29"/>
      <c r="R230" s="25"/>
    </row>
    <row r="231" spans="1:18" ht="28.5" customHeight="1">
      <c r="A231" s="75" t="s">
        <v>47</v>
      </c>
      <c r="B231" s="69" t="s">
        <v>17</v>
      </c>
      <c r="C231" s="55">
        <v>74084</v>
      </c>
      <c r="D231" s="56">
        <f t="shared" si="24"/>
        <v>1.810841338239223</v>
      </c>
      <c r="E231" s="69" t="s">
        <v>15</v>
      </c>
      <c r="F231" s="55">
        <v>87921</v>
      </c>
      <c r="G231" s="56">
        <f t="shared" si="25"/>
        <v>18.677447222072242</v>
      </c>
      <c r="H231" s="56">
        <f>F231/$F$242*100</f>
        <v>2.154047429174124</v>
      </c>
      <c r="J231" s="28"/>
      <c r="K231" s="21"/>
      <c r="L231" s="27"/>
      <c r="M231" s="27"/>
      <c r="N231" s="25"/>
      <c r="O231" s="25"/>
      <c r="P231" s="25"/>
      <c r="Q231" s="25"/>
      <c r="R231" s="25"/>
    </row>
    <row r="232" spans="1:18" ht="28.5" customHeight="1">
      <c r="A232" s="75" t="s">
        <v>20</v>
      </c>
      <c r="B232" s="69" t="s">
        <v>18</v>
      </c>
      <c r="C232" s="55">
        <v>72792</v>
      </c>
      <c r="D232" s="56">
        <f t="shared" si="24"/>
        <v>1.7792608753996748</v>
      </c>
      <c r="E232" s="69" t="s">
        <v>16</v>
      </c>
      <c r="F232" s="55">
        <v>84675</v>
      </c>
      <c r="G232" s="56">
        <f t="shared" si="25"/>
        <v>16.32459610946258</v>
      </c>
      <c r="H232" s="56">
        <f t="shared" si="26"/>
        <v>2.0745210594206043</v>
      </c>
      <c r="J232" s="28"/>
      <c r="K232" s="24"/>
      <c r="L232" s="27"/>
      <c r="M232" s="29"/>
      <c r="N232" s="25"/>
      <c r="O232" s="25"/>
      <c r="P232" s="25"/>
      <c r="Q232" s="25"/>
      <c r="R232" s="25"/>
    </row>
    <row r="233" spans="1:18" ht="28.5" customHeight="1">
      <c r="A233" s="75" t="s">
        <v>48</v>
      </c>
      <c r="B233" s="69" t="s">
        <v>16</v>
      </c>
      <c r="C233" s="55">
        <v>74665</v>
      </c>
      <c r="D233" s="56">
        <f t="shared" si="24"/>
        <v>1.8250427692839424</v>
      </c>
      <c r="E233" s="69" t="s">
        <v>17</v>
      </c>
      <c r="F233" s="55">
        <v>72984</v>
      </c>
      <c r="G233" s="56">
        <f t="shared" si="25"/>
        <v>-2.2513895399450883</v>
      </c>
      <c r="H233" s="56">
        <f t="shared" si="26"/>
        <v>1.7880938293564024</v>
      </c>
      <c r="J233" s="28"/>
      <c r="K233" s="24"/>
      <c r="L233" s="27"/>
      <c r="M233" s="29"/>
      <c r="N233" s="6"/>
      <c r="O233" s="6"/>
      <c r="P233" s="6"/>
      <c r="Q233" s="6"/>
      <c r="R233" s="25"/>
    </row>
    <row r="234" spans="1:18" ht="28.5" customHeight="1">
      <c r="A234" s="75" t="s">
        <v>40</v>
      </c>
      <c r="B234" s="69" t="s">
        <v>15</v>
      </c>
      <c r="C234" s="55">
        <v>75049</v>
      </c>
      <c r="D234" s="56">
        <f t="shared" si="24"/>
        <v>1.8344289130381115</v>
      </c>
      <c r="E234" s="69" t="s">
        <v>18</v>
      </c>
      <c r="F234" s="55">
        <v>71485</v>
      </c>
      <c r="G234" s="56">
        <f t="shared" si="25"/>
        <v>-4.748897387040467</v>
      </c>
      <c r="H234" s="56">
        <f t="shared" si="26"/>
        <v>1.7513686204036834</v>
      </c>
      <c r="J234" s="28"/>
      <c r="K234" s="24"/>
      <c r="L234" s="27"/>
      <c r="M234" s="29"/>
      <c r="N234" s="6"/>
      <c r="O234" s="6"/>
      <c r="P234" s="6"/>
      <c r="Q234" s="6"/>
      <c r="R234" s="25"/>
    </row>
    <row r="235" spans="1:18" ht="28.5" customHeight="1">
      <c r="A235" s="75" t="s">
        <v>51</v>
      </c>
      <c r="B235" s="69" t="s">
        <v>21</v>
      </c>
      <c r="C235" s="55">
        <v>57722</v>
      </c>
      <c r="D235" s="56">
        <f>C235/$C$242*100</f>
        <v>1.410903619213925</v>
      </c>
      <c r="E235" s="69" t="s">
        <v>21</v>
      </c>
      <c r="F235" s="55">
        <v>69951</v>
      </c>
      <c r="G235" s="56">
        <f>(F235-C235)/C235*100</f>
        <v>21.186029590104294</v>
      </c>
      <c r="H235" s="56">
        <f>F235/$F$242*100</f>
        <v>1.7137859182465978</v>
      </c>
      <c r="J235" s="28"/>
      <c r="K235" s="24"/>
      <c r="L235" s="27"/>
      <c r="M235" s="29"/>
      <c r="N235" s="21"/>
      <c r="O235" s="27"/>
      <c r="P235" s="29"/>
      <c r="Q235" s="29"/>
      <c r="R235" s="25"/>
    </row>
    <row r="236" spans="1:18" ht="28.5" customHeight="1">
      <c r="A236" s="75" t="s">
        <v>50</v>
      </c>
      <c r="B236" s="69" t="s">
        <v>23</v>
      </c>
      <c r="C236" s="55">
        <v>45503</v>
      </c>
      <c r="D236" s="56">
        <f>C236/$C$242*100</f>
        <v>1.112233591786342</v>
      </c>
      <c r="E236" s="69" t="s">
        <v>22</v>
      </c>
      <c r="F236" s="55">
        <v>48382</v>
      </c>
      <c r="G236" s="56">
        <f>(F236-C236)/C236*100</f>
        <v>6.3270553589873195</v>
      </c>
      <c r="H236" s="56">
        <f>F236/$F$242*100</f>
        <v>1.1853496061043716</v>
      </c>
      <c r="J236" s="28"/>
      <c r="K236" s="24"/>
      <c r="L236" s="27"/>
      <c r="M236" s="29"/>
      <c r="N236" s="24"/>
      <c r="O236" s="27"/>
      <c r="P236" s="29"/>
      <c r="Q236" s="29"/>
      <c r="R236" s="25"/>
    </row>
    <row r="237" spans="1:18" ht="28.5" customHeight="1">
      <c r="A237" s="75" t="s">
        <v>53</v>
      </c>
      <c r="B237" s="69" t="s">
        <v>23</v>
      </c>
      <c r="C237" s="55">
        <v>41876</v>
      </c>
      <c r="D237" s="56">
        <f t="shared" si="24"/>
        <v>1.023578530858292</v>
      </c>
      <c r="E237" s="69" t="s">
        <v>23</v>
      </c>
      <c r="F237" s="55">
        <v>40125</v>
      </c>
      <c r="G237" s="56">
        <f t="shared" si="25"/>
        <v>-4.181392683159805</v>
      </c>
      <c r="H237" s="56">
        <f t="shared" si="26"/>
        <v>0.9830547092914289</v>
      </c>
      <c r="J237" s="28"/>
      <c r="K237" s="24"/>
      <c r="L237" s="27"/>
      <c r="M237" s="29"/>
      <c r="N237" s="24"/>
      <c r="O237" s="27"/>
      <c r="P237" s="29"/>
      <c r="Q237" s="29"/>
      <c r="R237" s="25"/>
    </row>
    <row r="238" spans="1:18" ht="28.5" customHeight="1">
      <c r="A238" s="75" t="s">
        <v>56</v>
      </c>
      <c r="B238" s="69" t="s">
        <v>25</v>
      </c>
      <c r="C238" s="55">
        <v>31860</v>
      </c>
      <c r="D238" s="56">
        <f t="shared" si="24"/>
        <v>0.7787566146037153</v>
      </c>
      <c r="E238" s="69" t="s">
        <v>24</v>
      </c>
      <c r="F238" s="55">
        <v>39243</v>
      </c>
      <c r="G238" s="56">
        <f t="shared" si="25"/>
        <v>23.173258003766477</v>
      </c>
      <c r="H238" s="56">
        <f t="shared" si="26"/>
        <v>0.9614458805413968</v>
      </c>
      <c r="J238" s="28"/>
      <c r="K238" s="24"/>
      <c r="L238" s="27"/>
      <c r="M238" s="29"/>
      <c r="N238" s="24"/>
      <c r="O238" s="27"/>
      <c r="P238" s="29"/>
      <c r="Q238" s="29"/>
      <c r="R238" s="25"/>
    </row>
    <row r="239" spans="1:18" ht="28.5" customHeight="1">
      <c r="A239" s="75" t="s">
        <v>58</v>
      </c>
      <c r="B239" s="69" t="s">
        <v>24</v>
      </c>
      <c r="C239" s="55">
        <v>28490</v>
      </c>
      <c r="D239" s="56">
        <f t="shared" si="24"/>
        <v>0.6963834259278043</v>
      </c>
      <c r="E239" s="69" t="s">
        <v>25</v>
      </c>
      <c r="F239" s="55">
        <v>36156</v>
      </c>
      <c r="G239" s="56">
        <f t="shared" si="25"/>
        <v>26.907686907686905</v>
      </c>
      <c r="H239" s="56">
        <f t="shared" si="26"/>
        <v>0.8858149799162841</v>
      </c>
      <c r="J239" s="30"/>
      <c r="K239" s="32"/>
      <c r="L239" s="32"/>
      <c r="M239" s="29"/>
      <c r="N239" s="24"/>
      <c r="O239" s="27"/>
      <c r="P239" s="29"/>
      <c r="Q239" s="29"/>
      <c r="R239" s="25"/>
    </row>
    <row r="240" spans="1:18" s="20" customFormat="1" ht="28.5" customHeight="1">
      <c r="A240" s="58" t="s">
        <v>26</v>
      </c>
      <c r="B240" s="61"/>
      <c r="C240" s="72">
        <f>SUM(C220:C239)</f>
        <v>3543924</v>
      </c>
      <c r="D240" s="56">
        <f t="shared" si="24"/>
        <v>86.62442739023406</v>
      </c>
      <c r="E240" s="61"/>
      <c r="F240" s="72">
        <f>SUM(F220:F239)</f>
        <v>3553087</v>
      </c>
      <c r="G240" s="60">
        <f>(F240-C240)/C240*100</f>
        <v>0.25855520603714977</v>
      </c>
      <c r="H240" s="56">
        <f t="shared" si="26"/>
        <v>87.0499416292126</v>
      </c>
      <c r="J240" s="28"/>
      <c r="K240" s="24"/>
      <c r="L240" s="27"/>
      <c r="M240" s="29"/>
      <c r="N240" s="24"/>
      <c r="O240" s="27"/>
      <c r="P240" s="29"/>
      <c r="Q240" s="29"/>
      <c r="R240" s="48"/>
    </row>
    <row r="241" spans="1:18" s="20" customFormat="1" ht="28.5" customHeight="1">
      <c r="A241" s="79" t="s">
        <v>52</v>
      </c>
      <c r="B241" s="61"/>
      <c r="C241" s="59">
        <f>C242-C240</f>
        <v>547213</v>
      </c>
      <c r="D241" s="56">
        <f>C241/$C$242*100</f>
        <v>13.375572609765939</v>
      </c>
      <c r="E241" s="61"/>
      <c r="F241" s="59">
        <f>F242-F240</f>
        <v>528578</v>
      </c>
      <c r="G241" s="60">
        <f>(F241-C241)/C241*100</f>
        <v>-3.4054381017994824</v>
      </c>
      <c r="H241" s="56">
        <f t="shared" si="26"/>
        <v>12.950058370787412</v>
      </c>
      <c r="J241" s="30"/>
      <c r="K241" s="24"/>
      <c r="L241" s="27"/>
      <c r="M241" s="29"/>
      <c r="N241" s="24"/>
      <c r="O241" s="27"/>
      <c r="P241" s="29"/>
      <c r="Q241" s="29"/>
      <c r="R241" s="48"/>
    </row>
    <row r="242" spans="1:18" s="20" customFormat="1" ht="28.5" customHeight="1">
      <c r="A242" s="58" t="s">
        <v>28</v>
      </c>
      <c r="B242" s="80"/>
      <c r="C242" s="62">
        <v>4091137</v>
      </c>
      <c r="D242" s="56">
        <f>C242/$C$242*100</f>
        <v>100</v>
      </c>
      <c r="E242" s="61"/>
      <c r="F242" s="62">
        <v>4081665</v>
      </c>
      <c r="G242" s="60">
        <f>(F242-C242)/C242*100</f>
        <v>-0.2315248792695038</v>
      </c>
      <c r="H242" s="56">
        <f t="shared" si="26"/>
        <v>100</v>
      </c>
      <c r="J242" s="30"/>
      <c r="K242" s="24"/>
      <c r="L242" s="27"/>
      <c r="M242" s="27"/>
      <c r="N242" s="24"/>
      <c r="O242" s="27"/>
      <c r="P242" s="29"/>
      <c r="Q242" s="29"/>
      <c r="R242" s="48"/>
    </row>
    <row r="243" spans="1:18" ht="28.5" customHeight="1">
      <c r="A243" s="47" t="s">
        <v>73</v>
      </c>
      <c r="B243" s="74"/>
      <c r="C243" s="74"/>
      <c r="D243" s="74"/>
      <c r="E243" s="74"/>
      <c r="F243" s="74"/>
      <c r="G243" s="74"/>
      <c r="H243" s="74"/>
      <c r="J243" s="30"/>
      <c r="K243" s="24"/>
      <c r="L243" s="27"/>
      <c r="M243" s="27"/>
      <c r="N243" s="24"/>
      <c r="O243" s="27"/>
      <c r="P243" s="29"/>
      <c r="Q243" s="29"/>
      <c r="R243" s="25"/>
    </row>
    <row r="244" spans="1:18" ht="28.5" customHeight="1">
      <c r="A244" s="68" t="s">
        <v>32</v>
      </c>
      <c r="B244" s="74"/>
      <c r="C244" s="74"/>
      <c r="D244" s="74"/>
      <c r="E244" s="74"/>
      <c r="F244" s="74"/>
      <c r="G244" s="74"/>
      <c r="H244" s="74"/>
      <c r="J244" s="30"/>
      <c r="K244" s="24"/>
      <c r="L244" s="27"/>
      <c r="M244" s="27"/>
      <c r="N244" s="24"/>
      <c r="O244" s="27"/>
      <c r="P244" s="29"/>
      <c r="Q244" s="29"/>
      <c r="R244" s="25"/>
    </row>
    <row r="245" spans="1:17" ht="28.5" customHeight="1">
      <c r="A245" s="68"/>
      <c r="B245" s="74"/>
      <c r="C245" s="74"/>
      <c r="D245" s="74"/>
      <c r="E245" s="74"/>
      <c r="F245" s="74"/>
      <c r="G245" s="74"/>
      <c r="H245" s="74"/>
      <c r="J245" s="30"/>
      <c r="K245" s="24"/>
      <c r="L245" s="27"/>
      <c r="M245" s="27"/>
      <c r="N245" s="24"/>
      <c r="O245" s="27"/>
      <c r="P245" s="29"/>
      <c r="Q245" s="29"/>
    </row>
    <row r="246" spans="1:17" ht="28.5" customHeight="1">
      <c r="A246" s="96" t="s">
        <v>34</v>
      </c>
      <c r="B246" s="96"/>
      <c r="C246" s="96"/>
      <c r="D246" s="96"/>
      <c r="E246" s="96"/>
      <c r="F246" s="96"/>
      <c r="G246" s="96"/>
      <c r="H246" s="96"/>
      <c r="J246" s="33"/>
      <c r="M246" s="27"/>
      <c r="N246" s="24"/>
      <c r="O246" s="27"/>
      <c r="P246" s="29"/>
      <c r="Q246" s="29"/>
    </row>
    <row r="247" spans="1:17" ht="28.5" customHeight="1">
      <c r="A247" s="97" t="s">
        <v>76</v>
      </c>
      <c r="B247" s="97"/>
      <c r="C247" s="97"/>
      <c r="D247" s="97"/>
      <c r="E247" s="97"/>
      <c r="F247" s="97"/>
      <c r="G247" s="97"/>
      <c r="H247" s="97"/>
      <c r="J247" s="30"/>
      <c r="M247" s="27"/>
      <c r="N247" s="24"/>
      <c r="O247" s="27"/>
      <c r="P247" s="29"/>
      <c r="Q247" s="29"/>
    </row>
    <row r="248" spans="1:17" ht="28.5" customHeight="1">
      <c r="A248" s="70" t="s">
        <v>36</v>
      </c>
      <c r="B248" s="51" t="s">
        <v>1</v>
      </c>
      <c r="C248" s="51">
        <v>2018</v>
      </c>
      <c r="D248" s="51" t="s">
        <v>30</v>
      </c>
      <c r="E248" s="51" t="s">
        <v>1</v>
      </c>
      <c r="F248" s="51">
        <v>2019</v>
      </c>
      <c r="G248" s="52" t="s">
        <v>31</v>
      </c>
      <c r="H248" s="51" t="s">
        <v>30</v>
      </c>
      <c r="J248" s="30"/>
      <c r="K248" s="24"/>
      <c r="L248" s="27"/>
      <c r="M248" s="27"/>
      <c r="N248" s="24"/>
      <c r="O248" s="27"/>
      <c r="P248" s="29"/>
      <c r="Q248" s="29"/>
    </row>
    <row r="249" spans="1:17" ht="28.5" customHeight="1">
      <c r="A249" s="57" t="s">
        <v>37</v>
      </c>
      <c r="B249" s="54" t="s">
        <v>4</v>
      </c>
      <c r="C249" s="55">
        <v>1089138</v>
      </c>
      <c r="D249" s="56">
        <f aca="true" t="shared" si="27" ref="D249:D271">C249/$C$271*100</f>
        <v>23.437241771105906</v>
      </c>
      <c r="E249" s="54" t="s">
        <v>4</v>
      </c>
      <c r="F249" s="55">
        <v>938497</v>
      </c>
      <c r="G249" s="56">
        <f aca="true" t="shared" si="28" ref="G249:G271">(F249-C249)/C249*100</f>
        <v>-13.831213308139098</v>
      </c>
      <c r="H249" s="56">
        <f aca="true" t="shared" si="29" ref="H249:H271">F249/$F$271*100</f>
        <v>20.086703779565646</v>
      </c>
      <c r="J249" s="30"/>
      <c r="N249" s="29"/>
      <c r="O249" s="27"/>
      <c r="P249" s="29"/>
      <c r="Q249" s="29"/>
    </row>
    <row r="250" spans="1:17" ht="28.5" customHeight="1">
      <c r="A250" s="57" t="s">
        <v>35</v>
      </c>
      <c r="B250" s="54" t="s">
        <v>5</v>
      </c>
      <c r="C250" s="55">
        <v>874269</v>
      </c>
      <c r="D250" s="56">
        <f t="shared" si="27"/>
        <v>18.81345975072304</v>
      </c>
      <c r="E250" s="54" t="s">
        <v>5</v>
      </c>
      <c r="F250" s="55">
        <v>909363</v>
      </c>
      <c r="G250" s="56">
        <f t="shared" si="28"/>
        <v>4.014096347920377</v>
      </c>
      <c r="H250" s="56">
        <f t="shared" si="29"/>
        <v>19.46314714814981</v>
      </c>
      <c r="J250" s="30"/>
      <c r="K250" s="24"/>
      <c r="L250" s="27"/>
      <c r="M250" s="27"/>
      <c r="N250" s="29"/>
      <c r="O250" s="27"/>
      <c r="P250" s="29"/>
      <c r="Q250" s="29"/>
    </row>
    <row r="251" spans="1:17" ht="28.5" customHeight="1">
      <c r="A251" s="75" t="s">
        <v>49</v>
      </c>
      <c r="B251" s="54" t="s">
        <v>6</v>
      </c>
      <c r="C251" s="55">
        <v>266929</v>
      </c>
      <c r="D251" s="56">
        <f t="shared" si="27"/>
        <v>5.744065039250792</v>
      </c>
      <c r="E251" s="54" t="s">
        <v>6</v>
      </c>
      <c r="F251" s="55">
        <v>271021</v>
      </c>
      <c r="G251" s="56">
        <f t="shared" si="28"/>
        <v>1.5329919191994876</v>
      </c>
      <c r="H251" s="56">
        <f t="shared" si="29"/>
        <v>5.800677620750691</v>
      </c>
      <c r="J251" s="30"/>
      <c r="N251" s="29"/>
      <c r="O251" s="27"/>
      <c r="P251" s="29"/>
      <c r="Q251" s="29"/>
    </row>
    <row r="252" spans="1:17" ht="28.5" customHeight="1">
      <c r="A252" s="75" t="s">
        <v>43</v>
      </c>
      <c r="B252" s="54" t="s">
        <v>7</v>
      </c>
      <c r="C252" s="55">
        <v>210262</v>
      </c>
      <c r="D252" s="56">
        <f t="shared" si="27"/>
        <v>4.5246436441261535</v>
      </c>
      <c r="E252" s="54" t="s">
        <v>7</v>
      </c>
      <c r="F252" s="55">
        <v>216377</v>
      </c>
      <c r="G252" s="56">
        <f t="shared" si="28"/>
        <v>2.908276340946058</v>
      </c>
      <c r="H252" s="56">
        <f t="shared" si="29"/>
        <v>4.631129032603275</v>
      </c>
      <c r="J252" s="28"/>
      <c r="K252" s="21"/>
      <c r="L252" s="27"/>
      <c r="M252" s="27"/>
      <c r="N252" s="29"/>
      <c r="O252" s="27"/>
      <c r="P252" s="29"/>
      <c r="Q252" s="29"/>
    </row>
    <row r="253" spans="1:17" ht="28.5" customHeight="1">
      <c r="A253" s="75" t="s">
        <v>46</v>
      </c>
      <c r="B253" s="54" t="s">
        <v>8</v>
      </c>
      <c r="C253" s="55">
        <v>175457</v>
      </c>
      <c r="D253" s="56">
        <f t="shared" si="27"/>
        <v>3.775672255887619</v>
      </c>
      <c r="E253" s="54" t="s">
        <v>10</v>
      </c>
      <c r="F253" s="55">
        <v>205117</v>
      </c>
      <c r="G253" s="56">
        <f t="shared" si="28"/>
        <v>16.904426725636483</v>
      </c>
      <c r="H253" s="56">
        <f t="shared" si="29"/>
        <v>4.3901306228503305</v>
      </c>
      <c r="N253" s="29"/>
      <c r="O253" s="27"/>
      <c r="P253" s="29"/>
      <c r="Q253" s="29"/>
    </row>
    <row r="254" spans="1:17" ht="28.5" customHeight="1">
      <c r="A254" s="57" t="s">
        <v>38</v>
      </c>
      <c r="B254" s="54" t="s">
        <v>10</v>
      </c>
      <c r="C254" s="55">
        <v>197223</v>
      </c>
      <c r="D254" s="56">
        <f t="shared" si="27"/>
        <v>4.244056431620989</v>
      </c>
      <c r="E254" s="54" t="s">
        <v>8</v>
      </c>
      <c r="F254" s="55">
        <v>196419</v>
      </c>
      <c r="G254" s="56">
        <f t="shared" si="28"/>
        <v>-0.40766036415631035</v>
      </c>
      <c r="H254" s="56">
        <f t="shared" si="29"/>
        <v>4.203966842385755</v>
      </c>
      <c r="K254" s="21"/>
      <c r="L254" s="27"/>
      <c r="M254" s="27"/>
      <c r="N254" s="29"/>
      <c r="O254" s="27"/>
      <c r="P254" s="29"/>
      <c r="Q254" s="29"/>
    </row>
    <row r="255" spans="1:17" ht="28.5" customHeight="1">
      <c r="A255" s="57" t="s">
        <v>44</v>
      </c>
      <c r="B255" s="54" t="s">
        <v>12</v>
      </c>
      <c r="C255" s="55">
        <v>157720</v>
      </c>
      <c r="D255" s="56">
        <f t="shared" si="27"/>
        <v>3.3939884313455444</v>
      </c>
      <c r="E255" s="54" t="s">
        <v>12</v>
      </c>
      <c r="F255" s="55">
        <v>161946</v>
      </c>
      <c r="G255" s="56">
        <f t="shared" si="28"/>
        <v>2.6794319046411363</v>
      </c>
      <c r="H255" s="56">
        <f t="shared" si="29"/>
        <v>3.4661392953685928</v>
      </c>
      <c r="J255" s="30"/>
      <c r="K255" s="21"/>
      <c r="L255" s="27"/>
      <c r="M255" s="27"/>
      <c r="N255" s="24"/>
      <c r="O255" s="27"/>
      <c r="P255" s="29"/>
      <c r="Q255" s="29"/>
    </row>
    <row r="256" spans="1:8" ht="28.5" customHeight="1">
      <c r="A256" s="75" t="s">
        <v>41</v>
      </c>
      <c r="B256" s="54" t="s">
        <v>14</v>
      </c>
      <c r="C256" s="55">
        <v>105389</v>
      </c>
      <c r="D256" s="56">
        <f>C256/$C$271*100</f>
        <v>2.267873743286049</v>
      </c>
      <c r="E256" s="54" t="s">
        <v>11</v>
      </c>
      <c r="F256" s="55">
        <v>152126</v>
      </c>
      <c r="G256" s="56">
        <f>(F256-C256)/C256*100</f>
        <v>44.34713300249552</v>
      </c>
      <c r="H256" s="56">
        <f>F256/$F$271*100</f>
        <v>3.255961286152437</v>
      </c>
    </row>
    <row r="257" spans="1:17" ht="28.5" customHeight="1">
      <c r="A257" s="75" t="s">
        <v>45</v>
      </c>
      <c r="B257" s="54" t="s">
        <v>11</v>
      </c>
      <c r="C257" s="55">
        <v>145941</v>
      </c>
      <c r="D257" s="56">
        <f>C257/$C$271*100</f>
        <v>3.140515252720011</v>
      </c>
      <c r="E257" s="54" t="s">
        <v>9</v>
      </c>
      <c r="F257" s="55">
        <v>150291</v>
      </c>
      <c r="G257" s="56">
        <f>(F257-C257)/C257*100</f>
        <v>2.98065656669476</v>
      </c>
      <c r="H257" s="56">
        <f>F257/$F$271*100</f>
        <v>3.21668667852396</v>
      </c>
      <c r="J257" s="28"/>
      <c r="K257" s="21"/>
      <c r="L257" s="27"/>
      <c r="M257" s="27"/>
      <c r="N257" s="24"/>
      <c r="O257" s="27"/>
      <c r="P257" s="29"/>
      <c r="Q257" s="29"/>
    </row>
    <row r="258" spans="1:8" ht="28.5" customHeight="1">
      <c r="A258" s="57" t="s">
        <v>39</v>
      </c>
      <c r="B258" s="54" t="s">
        <v>9</v>
      </c>
      <c r="C258" s="55">
        <v>143016</v>
      </c>
      <c r="D258" s="56">
        <f>C258/$C$271*100</f>
        <v>3.0775719597851534</v>
      </c>
      <c r="E258" s="54" t="s">
        <v>14</v>
      </c>
      <c r="F258" s="55">
        <v>126944</v>
      </c>
      <c r="G258" s="56">
        <f>(F258-C258)/C258*100</f>
        <v>-11.237903451362087</v>
      </c>
      <c r="H258" s="56">
        <f>F258/$F$271*100</f>
        <v>2.7169895317653454</v>
      </c>
    </row>
    <row r="259" spans="1:17" ht="28.5" customHeight="1">
      <c r="A259" s="57" t="s">
        <v>42</v>
      </c>
      <c r="B259" s="69" t="s">
        <v>13</v>
      </c>
      <c r="C259" s="55">
        <v>98512</v>
      </c>
      <c r="D259" s="56">
        <f t="shared" si="27"/>
        <v>2.119887067896984</v>
      </c>
      <c r="E259" s="69" t="s">
        <v>13</v>
      </c>
      <c r="F259" s="55">
        <v>110340</v>
      </c>
      <c r="G259" s="56">
        <f t="shared" si="28"/>
        <v>12.006659087217802</v>
      </c>
      <c r="H259" s="56">
        <f t="shared" si="29"/>
        <v>2.3616131911314295</v>
      </c>
      <c r="J259" s="30"/>
      <c r="K259" s="21"/>
      <c r="L259" s="27"/>
      <c r="M259" s="27"/>
      <c r="N259" s="24"/>
      <c r="O259" s="27"/>
      <c r="P259" s="29"/>
      <c r="Q259" s="29"/>
    </row>
    <row r="260" spans="1:8" ht="28.5" customHeight="1">
      <c r="A260" s="75" t="s">
        <v>20</v>
      </c>
      <c r="B260" s="69" t="s">
        <v>15</v>
      </c>
      <c r="C260" s="55">
        <v>86053</v>
      </c>
      <c r="D260" s="56">
        <f t="shared" si="27"/>
        <v>1.8517809186062526</v>
      </c>
      <c r="E260" s="69" t="s">
        <v>15</v>
      </c>
      <c r="F260" s="55">
        <v>100213</v>
      </c>
      <c r="G260" s="56">
        <f t="shared" si="28"/>
        <v>16.454975422123574</v>
      </c>
      <c r="H260" s="56">
        <f t="shared" si="29"/>
        <v>2.144864443745278</v>
      </c>
    </row>
    <row r="261" spans="1:17" ht="28.5" customHeight="1">
      <c r="A261" s="75" t="s">
        <v>47</v>
      </c>
      <c r="B261" s="69" t="s">
        <v>18</v>
      </c>
      <c r="C261" s="55">
        <v>81011</v>
      </c>
      <c r="D261" s="56">
        <f>C261/$C$271*100</f>
        <v>1.743281744938714</v>
      </c>
      <c r="E261" s="69" t="s">
        <v>16</v>
      </c>
      <c r="F261" s="55">
        <v>97452</v>
      </c>
      <c r="G261" s="56">
        <f>(F261-C261)/C261*100</f>
        <v>20.294774783671354</v>
      </c>
      <c r="H261" s="56">
        <f>F261/$F$271*100</f>
        <v>2.0857706063271713</v>
      </c>
      <c r="J261" s="28"/>
      <c r="K261" s="21"/>
      <c r="L261" s="27"/>
      <c r="M261" s="29"/>
      <c r="N261" s="24"/>
      <c r="O261" s="27"/>
      <c r="P261" s="29"/>
      <c r="Q261" s="29"/>
    </row>
    <row r="262" spans="1:17" ht="28.5" customHeight="1">
      <c r="A262" s="75" t="s">
        <v>48</v>
      </c>
      <c r="B262" s="69" t="s">
        <v>16</v>
      </c>
      <c r="C262" s="55">
        <v>85573</v>
      </c>
      <c r="D262" s="56">
        <f>C262/$C$271*100</f>
        <v>1.8414517628425837</v>
      </c>
      <c r="E262" s="69" t="s">
        <v>17</v>
      </c>
      <c r="F262" s="55">
        <v>84695</v>
      </c>
      <c r="G262" s="56">
        <f>(F262-C262)/C262*100</f>
        <v>-1.026024563822701</v>
      </c>
      <c r="H262" s="56">
        <f>F262/$F$271*100</f>
        <v>1.8127318218495236</v>
      </c>
      <c r="J262" s="28"/>
      <c r="K262" s="36"/>
      <c r="L262" s="35"/>
      <c r="M262" s="29"/>
      <c r="N262" s="24"/>
      <c r="O262" s="27"/>
      <c r="P262" s="29"/>
      <c r="Q262" s="29"/>
    </row>
    <row r="263" spans="1:13" ht="28.5" customHeight="1">
      <c r="A263" s="57" t="s">
        <v>40</v>
      </c>
      <c r="B263" s="69" t="s">
        <v>17</v>
      </c>
      <c r="C263" s="55">
        <v>84073</v>
      </c>
      <c r="D263" s="56">
        <f>C263/$C$271*100</f>
        <v>1.8091731510811182</v>
      </c>
      <c r="E263" s="69" t="s">
        <v>18</v>
      </c>
      <c r="F263" s="55">
        <v>81231</v>
      </c>
      <c r="G263" s="56">
        <f>(F263-C263)/C263*100</f>
        <v>-3.3803956085782594</v>
      </c>
      <c r="H263" s="56">
        <f>F263/$F$271*100</f>
        <v>1.7385916361138045</v>
      </c>
      <c r="K263" s="36"/>
      <c r="L263" s="37"/>
      <c r="M263" s="29"/>
    </row>
    <row r="264" spans="1:17" ht="28.5" customHeight="1">
      <c r="A264" s="75" t="s">
        <v>51</v>
      </c>
      <c r="B264" s="69" t="s">
        <v>21</v>
      </c>
      <c r="C264" s="55">
        <v>64567</v>
      </c>
      <c r="D264" s="56">
        <f t="shared" si="27"/>
        <v>1.3894220837350229</v>
      </c>
      <c r="E264" s="69" t="s">
        <v>21</v>
      </c>
      <c r="F264" s="55">
        <v>78565</v>
      </c>
      <c r="G264" s="56">
        <f t="shared" si="28"/>
        <v>21.679805473384235</v>
      </c>
      <c r="H264" s="56">
        <f t="shared" si="29"/>
        <v>1.6815310890088888</v>
      </c>
      <c r="J264" s="28"/>
      <c r="K264" s="36"/>
      <c r="L264" s="38"/>
      <c r="M264" s="29"/>
      <c r="N264" s="24"/>
      <c r="O264" s="27"/>
      <c r="P264" s="29"/>
      <c r="Q264" s="29"/>
    </row>
    <row r="265" spans="1:13" ht="28.5" customHeight="1">
      <c r="A265" s="75" t="s">
        <v>50</v>
      </c>
      <c r="B265" s="69" t="s">
        <v>22</v>
      </c>
      <c r="C265" s="55">
        <v>50412</v>
      </c>
      <c r="D265" s="56">
        <f t="shared" si="27"/>
        <v>1.0848195840793278</v>
      </c>
      <c r="E265" s="69" t="s">
        <v>22</v>
      </c>
      <c r="F265" s="55">
        <v>54155</v>
      </c>
      <c r="G265" s="56">
        <f t="shared" si="28"/>
        <v>7.42481948742363</v>
      </c>
      <c r="H265" s="56">
        <f t="shared" si="29"/>
        <v>1.1590824937984645</v>
      </c>
      <c r="K265" s="24"/>
      <c r="L265" s="27"/>
      <c r="M265" s="29"/>
    </row>
    <row r="266" spans="1:17" ht="28.5" customHeight="1">
      <c r="A266" s="75" t="s">
        <v>53</v>
      </c>
      <c r="B266" s="69" t="s">
        <v>23</v>
      </c>
      <c r="C266" s="55">
        <v>46862</v>
      </c>
      <c r="D266" s="56">
        <f t="shared" si="27"/>
        <v>1.0084268695771932</v>
      </c>
      <c r="E266" s="69" t="s">
        <v>23</v>
      </c>
      <c r="F266" s="55">
        <v>44268</v>
      </c>
      <c r="G266" s="56">
        <f t="shared" si="28"/>
        <v>-5.535401818104221</v>
      </c>
      <c r="H266" s="56">
        <f t="shared" si="29"/>
        <v>0.9474704798351108</v>
      </c>
      <c r="J266" s="28"/>
      <c r="K266" s="24"/>
      <c r="L266" s="27"/>
      <c r="M266" s="29"/>
      <c r="N266" s="24"/>
      <c r="O266" s="27"/>
      <c r="P266" s="29"/>
      <c r="Q266" s="29"/>
    </row>
    <row r="267" spans="1:13" ht="28.5" customHeight="1">
      <c r="A267" s="75" t="s">
        <v>56</v>
      </c>
      <c r="B267" s="69" t="s">
        <v>25</v>
      </c>
      <c r="C267" s="55">
        <v>35969</v>
      </c>
      <c r="D267" s="56">
        <f t="shared" si="27"/>
        <v>0.7740195909654317</v>
      </c>
      <c r="E267" s="69" t="s">
        <v>24</v>
      </c>
      <c r="F267" s="55">
        <v>44228</v>
      </c>
      <c r="G267" s="56">
        <f>(F267-C267)/C267*100</f>
        <v>22.961439016931244</v>
      </c>
      <c r="H267" s="56">
        <f>F267/$F$271*100</f>
        <v>0.9466143575979777</v>
      </c>
      <c r="K267" s="24"/>
      <c r="L267" s="27"/>
      <c r="M267" s="29"/>
    </row>
    <row r="268" spans="1:17" ht="28.5" customHeight="1">
      <c r="A268" s="75" t="s">
        <v>58</v>
      </c>
      <c r="B268" s="69" t="s">
        <v>24</v>
      </c>
      <c r="C268" s="55">
        <v>40186</v>
      </c>
      <c r="D268" s="56">
        <f>C268/$C$271*100</f>
        <v>0.8647655281641646</v>
      </c>
      <c r="E268" s="69" t="s">
        <v>24</v>
      </c>
      <c r="F268" s="55">
        <v>41661</v>
      </c>
      <c r="G268" s="56">
        <f>(F268-C268)/C268*100</f>
        <v>3.6704324889264917</v>
      </c>
      <c r="H268" s="56">
        <f>F268/$F$271*100</f>
        <v>0.8916727130299664</v>
      </c>
      <c r="J268" s="28"/>
      <c r="K268" s="24"/>
      <c r="L268" s="27"/>
      <c r="M268" s="29"/>
      <c r="N268" s="24"/>
      <c r="O268" s="27"/>
      <c r="P268" s="29"/>
      <c r="Q268" s="29"/>
    </row>
    <row r="269" spans="1:17" ht="28.5" customHeight="1">
      <c r="A269" s="70" t="s">
        <v>26</v>
      </c>
      <c r="B269" s="71"/>
      <c r="C269" s="72">
        <f>SUM(C249:C268)</f>
        <v>4038562</v>
      </c>
      <c r="D269" s="56">
        <f t="shared" si="27"/>
        <v>86.90611658173806</v>
      </c>
      <c r="E269" s="71"/>
      <c r="F269" s="72">
        <f>SUM(F249:F268)</f>
        <v>4064909</v>
      </c>
      <c r="G269" s="60">
        <f t="shared" si="28"/>
        <v>0.6523856758915673</v>
      </c>
      <c r="H269" s="56">
        <f t="shared" si="29"/>
        <v>87.00147467055346</v>
      </c>
      <c r="J269" s="33"/>
      <c r="K269" s="24"/>
      <c r="L269" s="27"/>
      <c r="M269" s="29"/>
      <c r="N269" s="24"/>
      <c r="O269" s="27"/>
      <c r="P269" s="29"/>
      <c r="Q269" s="29"/>
    </row>
    <row r="270" spans="1:17" ht="28.5" customHeight="1">
      <c r="A270" s="78" t="s">
        <v>52</v>
      </c>
      <c r="B270" s="71"/>
      <c r="C270" s="73">
        <f>C271-C269</f>
        <v>608478</v>
      </c>
      <c r="D270" s="56">
        <f t="shared" si="27"/>
        <v>13.093883418261948</v>
      </c>
      <c r="E270" s="71"/>
      <c r="F270" s="73">
        <f>F271-F269</f>
        <v>607321</v>
      </c>
      <c r="G270" s="60">
        <f t="shared" si="28"/>
        <v>-0.19014656240652908</v>
      </c>
      <c r="H270" s="56">
        <f t="shared" si="29"/>
        <v>12.998525329446538</v>
      </c>
      <c r="J270" s="39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70" t="s">
        <v>28</v>
      </c>
      <c r="B271" s="71"/>
      <c r="C271" s="62">
        <v>4647040</v>
      </c>
      <c r="D271" s="56">
        <f t="shared" si="27"/>
        <v>100</v>
      </c>
      <c r="E271" s="71"/>
      <c r="F271" s="62">
        <v>4672230</v>
      </c>
      <c r="G271" s="60">
        <f t="shared" si="28"/>
        <v>0.5420654868475417</v>
      </c>
      <c r="H271" s="56">
        <f t="shared" si="29"/>
        <v>100</v>
      </c>
      <c r="J271" s="33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81"/>
      <c r="B272" s="74"/>
      <c r="C272" s="74"/>
      <c r="D272" s="74"/>
      <c r="E272" s="74"/>
      <c r="F272" s="74"/>
      <c r="G272" s="74"/>
      <c r="H272" s="74"/>
      <c r="J272" s="30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68" t="s">
        <v>32</v>
      </c>
      <c r="B273" s="74"/>
      <c r="C273" s="74"/>
      <c r="D273" s="74"/>
      <c r="E273" s="74"/>
      <c r="F273" s="74"/>
      <c r="G273" s="74"/>
      <c r="H273" s="74"/>
      <c r="J273" s="30"/>
      <c r="K273" s="24"/>
      <c r="L273" s="27"/>
      <c r="M273" s="27"/>
      <c r="N273" s="24"/>
      <c r="O273" s="27"/>
      <c r="P273" s="29"/>
      <c r="Q273" s="29"/>
    </row>
    <row r="274" spans="1:17" ht="28.5" customHeight="1">
      <c r="A274" s="68"/>
      <c r="B274" s="74"/>
      <c r="C274" s="74"/>
      <c r="D274" s="74"/>
      <c r="E274" s="74"/>
      <c r="F274" s="74"/>
      <c r="G274" s="74"/>
      <c r="H274" s="74"/>
      <c r="J274" s="30"/>
      <c r="K274" s="24"/>
      <c r="L274" s="27"/>
      <c r="M274" s="27"/>
      <c r="N274" s="24"/>
      <c r="O274" s="27"/>
      <c r="P274" s="29"/>
      <c r="Q274" s="29"/>
    </row>
    <row r="275" spans="1:17" ht="28.5" customHeight="1">
      <c r="A275" s="96" t="s">
        <v>34</v>
      </c>
      <c r="B275" s="96"/>
      <c r="C275" s="96"/>
      <c r="D275" s="96"/>
      <c r="E275" s="96"/>
      <c r="F275" s="96"/>
      <c r="G275" s="96"/>
      <c r="H275" s="96"/>
      <c r="J275" s="30"/>
      <c r="K275" s="24"/>
      <c r="L275" s="27"/>
      <c r="M275" s="27"/>
      <c r="N275" s="24"/>
      <c r="O275" s="27"/>
      <c r="P275" s="29"/>
      <c r="Q275" s="29"/>
    </row>
    <row r="276" spans="1:17" ht="28.5" customHeight="1">
      <c r="A276" s="98" t="s">
        <v>77</v>
      </c>
      <c r="B276" s="98"/>
      <c r="C276" s="98"/>
      <c r="D276" s="98"/>
      <c r="E276" s="98"/>
      <c r="F276" s="98"/>
      <c r="G276" s="98"/>
      <c r="H276" s="98"/>
      <c r="J276" s="30"/>
      <c r="K276" s="24"/>
      <c r="L276" s="27"/>
      <c r="M276" s="27"/>
      <c r="N276" s="24"/>
      <c r="O276" s="27"/>
      <c r="P276" s="29"/>
      <c r="Q276" s="29"/>
    </row>
    <row r="277" spans="1:17" ht="28.5" customHeight="1">
      <c r="A277" s="70" t="s">
        <v>36</v>
      </c>
      <c r="B277" s="51" t="s">
        <v>1</v>
      </c>
      <c r="C277" s="51">
        <v>2018</v>
      </c>
      <c r="D277" s="51" t="s">
        <v>30</v>
      </c>
      <c r="E277" s="51" t="s">
        <v>1</v>
      </c>
      <c r="F277" s="51">
        <v>2019</v>
      </c>
      <c r="G277" s="52" t="s">
        <v>31</v>
      </c>
      <c r="H277" s="51" t="s">
        <v>30</v>
      </c>
      <c r="J277" s="30"/>
      <c r="K277" s="24"/>
      <c r="L277" s="27"/>
      <c r="M277" s="29"/>
      <c r="N277" s="24"/>
      <c r="O277" s="27"/>
      <c r="P277" s="29"/>
      <c r="Q277" s="29"/>
    </row>
    <row r="278" spans="1:18" ht="28.5" customHeight="1">
      <c r="A278" s="57" t="s">
        <v>35</v>
      </c>
      <c r="B278" s="54" t="s">
        <v>5</v>
      </c>
      <c r="C278" s="55">
        <v>980164</v>
      </c>
      <c r="D278" s="56">
        <v>18.98</v>
      </c>
      <c r="E278" s="54" t="s">
        <v>4</v>
      </c>
      <c r="F278" s="55">
        <v>1028745</v>
      </c>
      <c r="G278" s="56">
        <v>4.96</v>
      </c>
      <c r="H278" s="56">
        <v>19.63</v>
      </c>
      <c r="J278" s="30"/>
      <c r="K278" s="24"/>
      <c r="L278" s="27"/>
      <c r="M278" s="29"/>
      <c r="N278" s="24"/>
      <c r="O278" s="27"/>
      <c r="P278" s="29"/>
      <c r="Q278" s="29"/>
      <c r="R278" s="25"/>
    </row>
    <row r="279" spans="1:18" ht="28.5" customHeight="1">
      <c r="A279" s="57" t="s">
        <v>37</v>
      </c>
      <c r="B279" s="54" t="s">
        <v>4</v>
      </c>
      <c r="C279" s="55">
        <v>1207268</v>
      </c>
      <c r="D279" s="56">
        <v>23.37</v>
      </c>
      <c r="E279" s="54" t="s">
        <v>5</v>
      </c>
      <c r="F279" s="55">
        <v>1026316</v>
      </c>
      <c r="G279" s="56">
        <v>-14.99</v>
      </c>
      <c r="H279" s="56">
        <v>19.59</v>
      </c>
      <c r="J279" s="30"/>
      <c r="K279" s="24"/>
      <c r="L279" s="27"/>
      <c r="M279" s="29"/>
      <c r="N279" s="24"/>
      <c r="O279" s="27"/>
      <c r="P279" s="29"/>
      <c r="Q279" s="29"/>
      <c r="R279" s="25"/>
    </row>
    <row r="280" spans="1:18" ht="28.5" customHeight="1">
      <c r="A280" s="75" t="s">
        <v>49</v>
      </c>
      <c r="B280" s="54" t="s">
        <v>6</v>
      </c>
      <c r="C280" s="55">
        <v>291600</v>
      </c>
      <c r="D280" s="56">
        <v>5.65</v>
      </c>
      <c r="E280" s="54" t="s">
        <v>6</v>
      </c>
      <c r="F280" s="55">
        <v>300250</v>
      </c>
      <c r="G280" s="56">
        <v>2.97</v>
      </c>
      <c r="H280" s="56">
        <v>5.73</v>
      </c>
      <c r="J280" s="28"/>
      <c r="K280" s="24"/>
      <c r="L280" s="27"/>
      <c r="M280" s="27"/>
      <c r="N280" s="24"/>
      <c r="O280" s="27"/>
      <c r="P280" s="29"/>
      <c r="Q280" s="29"/>
      <c r="R280" s="25"/>
    </row>
    <row r="281" spans="1:17" ht="28.5" customHeight="1">
      <c r="A281" s="75" t="s">
        <v>43</v>
      </c>
      <c r="B281" s="54" t="s">
        <v>7</v>
      </c>
      <c r="C281" s="55">
        <v>234498</v>
      </c>
      <c r="D281" s="56">
        <v>4.54</v>
      </c>
      <c r="E281" s="54" t="s">
        <v>7</v>
      </c>
      <c r="F281" s="55">
        <v>242914</v>
      </c>
      <c r="G281" s="56">
        <v>3.59</v>
      </c>
      <c r="H281" s="56">
        <v>4.64</v>
      </c>
      <c r="J281" s="28"/>
      <c r="K281" s="21"/>
      <c r="L281" s="27"/>
      <c r="M281" s="27"/>
      <c r="N281" s="24"/>
      <c r="O281" s="27"/>
      <c r="P281" s="29"/>
      <c r="Q281" s="29"/>
    </row>
    <row r="282" spans="1:17" ht="28.5" customHeight="1">
      <c r="A282" s="75" t="s">
        <v>46</v>
      </c>
      <c r="B282" s="54" t="s">
        <v>8</v>
      </c>
      <c r="C282" s="55">
        <v>194855</v>
      </c>
      <c r="D282" s="56">
        <v>3.77</v>
      </c>
      <c r="E282" s="54" t="s">
        <v>10</v>
      </c>
      <c r="F282" s="55">
        <v>228237</v>
      </c>
      <c r="G282" s="56">
        <v>17.13</v>
      </c>
      <c r="H282" s="56">
        <v>4.36</v>
      </c>
      <c r="J282" s="30"/>
      <c r="K282" s="21"/>
      <c r="L282" s="27"/>
      <c r="M282" s="27"/>
      <c r="N282" s="24"/>
      <c r="O282" s="27"/>
      <c r="P282" s="29"/>
      <c r="Q282" s="29"/>
    </row>
    <row r="283" spans="1:17" ht="28.5" customHeight="1">
      <c r="A283" s="57" t="s">
        <v>38</v>
      </c>
      <c r="B283" s="54" t="s">
        <v>10</v>
      </c>
      <c r="C283" s="55">
        <v>219598</v>
      </c>
      <c r="D283" s="56">
        <v>4.25</v>
      </c>
      <c r="E283" s="54" t="s">
        <v>8</v>
      </c>
      <c r="F283" s="55">
        <v>219830</v>
      </c>
      <c r="G283" s="56">
        <v>0.11</v>
      </c>
      <c r="H283" s="56">
        <v>4.19</v>
      </c>
      <c r="J283" s="28"/>
      <c r="K283" s="21"/>
      <c r="L283" s="27"/>
      <c r="M283" s="27"/>
      <c r="N283" s="24"/>
      <c r="O283" s="27"/>
      <c r="P283" s="29"/>
      <c r="Q283" s="29"/>
    </row>
    <row r="284" spans="1:17" ht="28.5" customHeight="1">
      <c r="A284" s="57" t="s">
        <v>44</v>
      </c>
      <c r="B284" s="54" t="s">
        <v>12</v>
      </c>
      <c r="C284" s="55">
        <v>177839</v>
      </c>
      <c r="D284" s="56">
        <v>3.44</v>
      </c>
      <c r="E284" s="54" t="s">
        <v>12</v>
      </c>
      <c r="F284" s="55">
        <v>185688</v>
      </c>
      <c r="G284" s="56">
        <v>4.41</v>
      </c>
      <c r="H284" s="56">
        <v>3.54</v>
      </c>
      <c r="J284" s="30"/>
      <c r="K284" s="21"/>
      <c r="L284" s="27"/>
      <c r="M284" s="27"/>
      <c r="N284" s="24"/>
      <c r="O284" s="27"/>
      <c r="P284" s="29"/>
      <c r="Q284" s="29"/>
    </row>
    <row r="285" spans="1:17" ht="28.5" customHeight="1">
      <c r="A285" s="75" t="s">
        <v>41</v>
      </c>
      <c r="B285" s="54" t="s">
        <v>14</v>
      </c>
      <c r="C285" s="55">
        <v>117931</v>
      </c>
      <c r="D285" s="56">
        <v>2.28</v>
      </c>
      <c r="E285" s="54" t="s">
        <v>11</v>
      </c>
      <c r="F285" s="55">
        <v>173433</v>
      </c>
      <c r="G285" s="56">
        <v>47.06</v>
      </c>
      <c r="H285" s="56">
        <v>3.31</v>
      </c>
      <c r="J285" s="28"/>
      <c r="K285" s="21"/>
      <c r="L285" s="27"/>
      <c r="M285" s="27"/>
      <c r="N285" s="24"/>
      <c r="O285" s="27"/>
      <c r="P285" s="29"/>
      <c r="Q285" s="29"/>
    </row>
    <row r="286" spans="1:17" ht="28.5" customHeight="1">
      <c r="A286" s="75" t="s">
        <v>45</v>
      </c>
      <c r="B286" s="54" t="s">
        <v>11</v>
      </c>
      <c r="C286" s="55">
        <v>165268</v>
      </c>
      <c r="D286" s="56">
        <v>3.2</v>
      </c>
      <c r="E286" s="54" t="s">
        <v>9</v>
      </c>
      <c r="F286" s="55">
        <v>173279</v>
      </c>
      <c r="G286" s="56">
        <v>4.85</v>
      </c>
      <c r="H286" s="56">
        <v>3.31</v>
      </c>
      <c r="J286" s="30"/>
      <c r="K286" s="21"/>
      <c r="L286" s="27"/>
      <c r="M286" s="27"/>
      <c r="N286" s="24"/>
      <c r="O286" s="27"/>
      <c r="P286" s="29"/>
      <c r="Q286" s="29"/>
    </row>
    <row r="287" spans="1:17" ht="28.5" customHeight="1">
      <c r="A287" s="57" t="s">
        <v>39</v>
      </c>
      <c r="B287" s="54" t="s">
        <v>9</v>
      </c>
      <c r="C287" s="55">
        <v>154367</v>
      </c>
      <c r="D287" s="56">
        <v>2.99</v>
      </c>
      <c r="E287" s="54" t="s">
        <v>14</v>
      </c>
      <c r="F287" s="55">
        <v>143801</v>
      </c>
      <c r="G287" s="56">
        <v>-6.84</v>
      </c>
      <c r="H287" s="56">
        <v>2.74</v>
      </c>
      <c r="J287" s="28"/>
      <c r="K287" s="21"/>
      <c r="L287" s="27"/>
      <c r="M287" s="27"/>
      <c r="N287" s="24"/>
      <c r="O287" s="27"/>
      <c r="P287" s="29"/>
      <c r="Q287" s="29"/>
    </row>
    <row r="288" spans="1:17" ht="28.5" customHeight="1">
      <c r="A288" s="57" t="s">
        <v>42</v>
      </c>
      <c r="B288" s="69" t="s">
        <v>13</v>
      </c>
      <c r="C288" s="55">
        <v>108254</v>
      </c>
      <c r="D288" s="56">
        <v>2.1</v>
      </c>
      <c r="E288" s="69" t="s">
        <v>13</v>
      </c>
      <c r="F288" s="55">
        <v>122586</v>
      </c>
      <c r="G288" s="56">
        <v>13.24</v>
      </c>
      <c r="H288" s="56">
        <v>2.34</v>
      </c>
      <c r="J288" s="30"/>
      <c r="K288" s="21"/>
      <c r="L288" s="27"/>
      <c r="M288" s="27"/>
      <c r="N288" s="24"/>
      <c r="O288" s="27"/>
      <c r="P288" s="29"/>
      <c r="Q288" s="29"/>
    </row>
    <row r="289" spans="1:17" ht="28.5" customHeight="1">
      <c r="A289" s="75" t="s">
        <v>20</v>
      </c>
      <c r="B289" s="69" t="s">
        <v>15</v>
      </c>
      <c r="C289" s="55">
        <v>97019</v>
      </c>
      <c r="D289" s="56">
        <v>1.88</v>
      </c>
      <c r="E289" s="69" t="s">
        <v>15</v>
      </c>
      <c r="F289" s="55">
        <v>113964</v>
      </c>
      <c r="G289" s="56">
        <v>17.47</v>
      </c>
      <c r="H289" s="56">
        <v>2.17</v>
      </c>
      <c r="J289" s="28"/>
      <c r="K289" s="21"/>
      <c r="L289" s="27"/>
      <c r="M289" s="29"/>
      <c r="N289" s="24"/>
      <c r="O289" s="27"/>
      <c r="P289" s="29"/>
      <c r="Q289" s="29"/>
    </row>
    <row r="290" spans="1:17" ht="28.5" customHeight="1">
      <c r="A290" s="75" t="s">
        <v>47</v>
      </c>
      <c r="B290" s="69" t="s">
        <v>18</v>
      </c>
      <c r="C290" s="55">
        <v>88810</v>
      </c>
      <c r="D290" s="56">
        <v>1.72</v>
      </c>
      <c r="E290" s="69" t="s">
        <v>16</v>
      </c>
      <c r="F290" s="55">
        <v>109448</v>
      </c>
      <c r="G290" s="56">
        <v>23.24</v>
      </c>
      <c r="H290" s="56">
        <v>2.09</v>
      </c>
      <c r="J290" s="28"/>
      <c r="K290" s="21"/>
      <c r="L290" s="27"/>
      <c r="M290" s="29"/>
      <c r="N290" s="24"/>
      <c r="O290" s="27"/>
      <c r="P290" s="29"/>
      <c r="Q290" s="29"/>
    </row>
    <row r="291" spans="1:17" ht="28.5" customHeight="1">
      <c r="A291" s="75" t="s">
        <v>48</v>
      </c>
      <c r="B291" s="69" t="s">
        <v>16</v>
      </c>
      <c r="C291" s="55">
        <v>94781</v>
      </c>
      <c r="D291" s="56">
        <v>1.84</v>
      </c>
      <c r="E291" s="69" t="s">
        <v>17</v>
      </c>
      <c r="F291" s="55">
        <v>97411</v>
      </c>
      <c r="G291" s="56">
        <v>2.77</v>
      </c>
      <c r="H291" s="56">
        <v>1.86</v>
      </c>
      <c r="J291" s="30"/>
      <c r="K291" s="24"/>
      <c r="L291" s="27"/>
      <c r="M291" s="29"/>
      <c r="N291" s="24"/>
      <c r="O291" s="27"/>
      <c r="P291" s="29"/>
      <c r="Q291" s="29"/>
    </row>
    <row r="292" spans="1:17" ht="28.5" customHeight="1">
      <c r="A292" s="57" t="s">
        <v>40</v>
      </c>
      <c r="B292" s="69" t="s">
        <v>17</v>
      </c>
      <c r="C292" s="55">
        <v>92116</v>
      </c>
      <c r="D292" s="56">
        <v>1.78</v>
      </c>
      <c r="E292" s="69" t="s">
        <v>18</v>
      </c>
      <c r="F292" s="55">
        <v>91060</v>
      </c>
      <c r="G292" s="56">
        <v>-1.15</v>
      </c>
      <c r="H292" s="56">
        <v>1.74</v>
      </c>
      <c r="J292" s="28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75" t="s">
        <v>51</v>
      </c>
      <c r="B293" s="69" t="s">
        <v>21</v>
      </c>
      <c r="C293" s="55">
        <v>71887</v>
      </c>
      <c r="D293" s="56">
        <v>1.39</v>
      </c>
      <c r="E293" s="69" t="s">
        <v>21</v>
      </c>
      <c r="F293" s="55">
        <v>88239</v>
      </c>
      <c r="G293" s="56">
        <v>22.75</v>
      </c>
      <c r="H293" s="56">
        <v>1.68</v>
      </c>
      <c r="J293" s="28"/>
      <c r="K293" s="24"/>
      <c r="L293" s="27"/>
      <c r="M293" s="29"/>
      <c r="N293" s="24"/>
      <c r="O293" s="27"/>
      <c r="P293" s="29"/>
      <c r="Q293" s="29"/>
    </row>
    <row r="294" spans="1:17" ht="28.5" customHeight="1">
      <c r="A294" s="75" t="s">
        <v>50</v>
      </c>
      <c r="B294" s="69" t="s">
        <v>22</v>
      </c>
      <c r="C294" s="55">
        <v>55831</v>
      </c>
      <c r="D294" s="56">
        <v>1.08</v>
      </c>
      <c r="E294" s="69" t="s">
        <v>22</v>
      </c>
      <c r="F294" s="55">
        <v>60349</v>
      </c>
      <c r="G294" s="56">
        <v>8.09</v>
      </c>
      <c r="H294" s="56">
        <v>1.15</v>
      </c>
      <c r="J294" s="28"/>
      <c r="K294" s="24"/>
      <c r="L294" s="27"/>
      <c r="M294" s="29"/>
      <c r="N294" s="24"/>
      <c r="O294" s="27"/>
      <c r="P294" s="29"/>
      <c r="Q294" s="29"/>
    </row>
    <row r="295" spans="1:17" ht="28.5" customHeight="1">
      <c r="A295" s="75" t="s">
        <v>56</v>
      </c>
      <c r="B295" s="69" t="s">
        <v>25</v>
      </c>
      <c r="C295" s="55">
        <v>40634</v>
      </c>
      <c r="D295" s="56">
        <v>0.79</v>
      </c>
      <c r="E295" s="69" t="s">
        <v>23</v>
      </c>
      <c r="F295" s="55">
        <v>51620</v>
      </c>
      <c r="G295" s="56">
        <v>27.04</v>
      </c>
      <c r="H295" s="56">
        <v>0.99</v>
      </c>
      <c r="J295" s="28"/>
      <c r="K295" s="24"/>
      <c r="L295" s="27"/>
      <c r="M295" s="29"/>
      <c r="N295" s="24"/>
      <c r="O295" s="27"/>
      <c r="P295" s="29"/>
      <c r="Q295" s="29"/>
    </row>
    <row r="296" spans="1:17" ht="28.5" customHeight="1">
      <c r="A296" s="75" t="s">
        <v>71</v>
      </c>
      <c r="B296" s="69" t="s">
        <v>23</v>
      </c>
      <c r="C296" s="55">
        <v>50553</v>
      </c>
      <c r="D296" s="56">
        <v>0.98</v>
      </c>
      <c r="E296" s="69" t="s">
        <v>24</v>
      </c>
      <c r="F296" s="55">
        <v>49307</v>
      </c>
      <c r="G296" s="56">
        <v>-2.46</v>
      </c>
      <c r="H296" s="56">
        <v>0.94</v>
      </c>
      <c r="J296" s="28"/>
      <c r="K296" s="24"/>
      <c r="L296" s="27"/>
      <c r="M296" s="29"/>
      <c r="N296" s="24"/>
      <c r="O296" s="27"/>
      <c r="P296" s="29"/>
      <c r="Q296" s="29"/>
    </row>
    <row r="297" spans="1:17" ht="28.5" customHeight="1">
      <c r="A297" s="75" t="s">
        <v>58</v>
      </c>
      <c r="B297" s="69" t="s">
        <v>24</v>
      </c>
      <c r="C297" s="55">
        <v>44669</v>
      </c>
      <c r="D297" s="56">
        <v>0.86</v>
      </c>
      <c r="E297" s="69" t="s">
        <v>25</v>
      </c>
      <c r="F297" s="55">
        <v>47787</v>
      </c>
      <c r="G297" s="56">
        <v>6.98</v>
      </c>
      <c r="H297" s="56">
        <v>0.91</v>
      </c>
      <c r="J297" s="28"/>
      <c r="K297" s="24"/>
      <c r="L297" s="27"/>
      <c r="M297" s="29"/>
      <c r="N297" s="24"/>
      <c r="O297" s="27"/>
      <c r="P297" s="29"/>
      <c r="Q297" s="29"/>
    </row>
    <row r="298" spans="1:17" ht="28.5" customHeight="1">
      <c r="A298" s="70" t="s">
        <v>26</v>
      </c>
      <c r="B298" s="71"/>
      <c r="C298" s="72">
        <v>4487942</v>
      </c>
      <c r="D298" s="56">
        <v>86.89</v>
      </c>
      <c r="E298" s="71"/>
      <c r="F298" s="72">
        <v>4556283</v>
      </c>
      <c r="G298" s="60">
        <v>1.52</v>
      </c>
      <c r="H298" s="56">
        <v>86.95</v>
      </c>
      <c r="J298" s="30"/>
      <c r="K298" s="24"/>
      <c r="L298" s="27"/>
      <c r="M298" s="29"/>
      <c r="N298" s="24"/>
      <c r="O298" s="27"/>
      <c r="P298" s="29"/>
      <c r="Q298" s="29"/>
    </row>
    <row r="299" spans="1:17" ht="28.5" customHeight="1">
      <c r="A299" s="78" t="s">
        <v>52</v>
      </c>
      <c r="B299" s="71"/>
      <c r="C299" s="73">
        <v>676987</v>
      </c>
      <c r="D299" s="56">
        <v>13.11</v>
      </c>
      <c r="E299" s="71"/>
      <c r="F299" s="73">
        <v>684014</v>
      </c>
      <c r="G299" s="60">
        <v>1.04</v>
      </c>
      <c r="H299" s="56">
        <v>13.05</v>
      </c>
      <c r="J299" s="30"/>
      <c r="K299" s="24"/>
      <c r="L299" s="27"/>
      <c r="M299" s="29"/>
      <c r="N299" s="24"/>
      <c r="O299" s="27"/>
      <c r="P299" s="29"/>
      <c r="Q299" s="29"/>
    </row>
    <row r="300" spans="1:17" ht="28.5" customHeight="1">
      <c r="A300" s="70" t="s">
        <v>28</v>
      </c>
      <c r="B300" s="71"/>
      <c r="C300" s="62">
        <v>5164929</v>
      </c>
      <c r="D300" s="56">
        <v>100</v>
      </c>
      <c r="E300" s="71"/>
      <c r="F300" s="62">
        <v>5240297</v>
      </c>
      <c r="G300" s="60">
        <v>1.46</v>
      </c>
      <c r="H300" s="56">
        <v>100</v>
      </c>
      <c r="J300" s="30"/>
      <c r="K300" s="24"/>
      <c r="L300" s="27"/>
      <c r="M300" s="29"/>
      <c r="N300" s="24"/>
      <c r="O300" s="27"/>
      <c r="P300" s="29"/>
      <c r="Q300" s="29"/>
    </row>
    <row r="301" spans="1:17" ht="28.5" customHeight="1">
      <c r="A301" s="46"/>
      <c r="B301" s="74"/>
      <c r="C301" s="74"/>
      <c r="D301" s="74"/>
      <c r="E301" s="74"/>
      <c r="F301" s="74"/>
      <c r="G301" s="74"/>
      <c r="H301" s="74"/>
      <c r="J301" s="30"/>
      <c r="K301" s="24"/>
      <c r="L301" s="27"/>
      <c r="M301" s="29"/>
      <c r="N301" s="24"/>
      <c r="O301" s="27"/>
      <c r="P301" s="29"/>
      <c r="Q301" s="29"/>
    </row>
    <row r="302" spans="1:17" ht="28.5" customHeight="1">
      <c r="A302" s="68" t="s">
        <v>32</v>
      </c>
      <c r="B302" s="74"/>
      <c r="C302" s="74"/>
      <c r="D302" s="74"/>
      <c r="E302" s="74"/>
      <c r="F302" s="74"/>
      <c r="G302" s="74"/>
      <c r="H302" s="74"/>
      <c r="J302" s="30"/>
      <c r="K302" s="24"/>
      <c r="L302" s="27"/>
      <c r="M302" s="29"/>
      <c r="N302" s="24"/>
      <c r="O302" s="27"/>
      <c r="P302" s="29"/>
      <c r="Q302" s="29"/>
    </row>
    <row r="303" spans="1:17" ht="28.5" customHeight="1">
      <c r="A303" s="68"/>
      <c r="B303" s="74"/>
      <c r="C303" s="74"/>
      <c r="D303" s="74"/>
      <c r="E303" s="74"/>
      <c r="F303" s="74"/>
      <c r="G303" s="74"/>
      <c r="H303" s="74"/>
      <c r="J303" s="30"/>
      <c r="K303" s="24"/>
      <c r="L303" s="27"/>
      <c r="M303" s="29"/>
      <c r="N303" s="24"/>
      <c r="O303" s="27"/>
      <c r="P303" s="29"/>
      <c r="Q303" s="29"/>
    </row>
    <row r="304" spans="1:17" ht="28.5" customHeight="1">
      <c r="A304" s="96" t="s">
        <v>34</v>
      </c>
      <c r="B304" s="96"/>
      <c r="C304" s="96"/>
      <c r="D304" s="96"/>
      <c r="E304" s="96"/>
      <c r="F304" s="96"/>
      <c r="G304" s="96"/>
      <c r="H304" s="96"/>
      <c r="J304" s="30"/>
      <c r="K304" s="24"/>
      <c r="L304" s="27"/>
      <c r="M304" s="29"/>
      <c r="N304" s="24"/>
      <c r="O304" s="27"/>
      <c r="P304" s="29"/>
      <c r="Q304" s="29"/>
    </row>
    <row r="305" spans="1:17" ht="28.5" customHeight="1">
      <c r="A305" s="97" t="s">
        <v>78</v>
      </c>
      <c r="B305" s="97"/>
      <c r="C305" s="97"/>
      <c r="D305" s="97"/>
      <c r="E305" s="97"/>
      <c r="F305" s="97"/>
      <c r="G305" s="97"/>
      <c r="H305" s="97"/>
      <c r="J305" s="30"/>
      <c r="K305" s="24"/>
      <c r="L305" s="27"/>
      <c r="M305" s="29"/>
      <c r="N305" s="24"/>
      <c r="O305" s="27"/>
      <c r="P305" s="29"/>
      <c r="Q305" s="29"/>
    </row>
    <row r="306" spans="1:17" ht="28.5" customHeight="1">
      <c r="A306" s="70" t="s">
        <v>36</v>
      </c>
      <c r="B306" s="51" t="s">
        <v>1</v>
      </c>
      <c r="C306" s="51">
        <v>2018</v>
      </c>
      <c r="D306" s="52" t="s">
        <v>31</v>
      </c>
      <c r="E306" s="51" t="s">
        <v>1</v>
      </c>
      <c r="F306" s="51">
        <v>2019</v>
      </c>
      <c r="G306" s="52" t="s">
        <v>31</v>
      </c>
      <c r="H306" s="51" t="s">
        <v>30</v>
      </c>
      <c r="J306" s="30"/>
      <c r="K306" s="24"/>
      <c r="L306" s="27"/>
      <c r="M306" s="29"/>
      <c r="N306" s="24"/>
      <c r="O306" s="27"/>
      <c r="P306" s="29"/>
      <c r="Q306" s="29"/>
    </row>
    <row r="307" spans="1:17" ht="28.5" customHeight="1">
      <c r="A307" s="57" t="s">
        <v>35</v>
      </c>
      <c r="B307" s="54" t="s">
        <v>5</v>
      </c>
      <c r="C307" s="55">
        <v>1067508</v>
      </c>
      <c r="D307" s="56">
        <f>C307/$C$329*100</f>
        <v>19.159624772105374</v>
      </c>
      <c r="E307" s="54" t="s">
        <v>4</v>
      </c>
      <c r="F307" s="55">
        <v>1134057</v>
      </c>
      <c r="G307" s="56">
        <f aca="true" t="shared" si="30" ref="G307:G314">(F307-C307)/C307*100</f>
        <v>6.2340516417675556</v>
      </c>
      <c r="H307" s="56">
        <f>F307/$F$329*100</f>
        <v>19.762650989781967</v>
      </c>
      <c r="J307" s="30"/>
      <c r="K307" s="24"/>
      <c r="L307" s="27"/>
      <c r="M307" s="29"/>
      <c r="N307" s="29"/>
      <c r="O307" s="24"/>
      <c r="P307" s="29"/>
      <c r="Q307" s="29"/>
    </row>
    <row r="308" spans="1:17" ht="28.5" customHeight="1">
      <c r="A308" s="57" t="s">
        <v>37</v>
      </c>
      <c r="B308" s="54" t="s">
        <v>4</v>
      </c>
      <c r="C308" s="55">
        <v>1281061</v>
      </c>
      <c r="D308" s="56">
        <f>C308/$C$329*100</f>
        <v>22.99247225330216</v>
      </c>
      <c r="E308" s="54" t="s">
        <v>5</v>
      </c>
      <c r="F308" s="55">
        <v>1104824</v>
      </c>
      <c r="G308" s="56">
        <f t="shared" si="30"/>
        <v>-13.757112268658558</v>
      </c>
      <c r="H308" s="56">
        <f>F308/$F$329*100</f>
        <v>19.253221943107686</v>
      </c>
      <c r="J308" s="30"/>
      <c r="K308" s="24"/>
      <c r="L308" s="27"/>
      <c r="M308" s="29"/>
      <c r="N308" s="29"/>
      <c r="O308" s="24"/>
      <c r="P308" s="29"/>
      <c r="Q308" s="29"/>
    </row>
    <row r="309" spans="1:17" ht="28.5" customHeight="1">
      <c r="A309" s="75" t="s">
        <v>49</v>
      </c>
      <c r="B309" s="54" t="s">
        <v>6</v>
      </c>
      <c r="C309" s="55">
        <v>320239</v>
      </c>
      <c r="D309" s="56">
        <f aca="true" t="shared" si="31" ref="D309:D326">C309/$C$329*100</f>
        <v>5.747646928542224</v>
      </c>
      <c r="E309" s="54" t="s">
        <v>6</v>
      </c>
      <c r="F309" s="55">
        <v>334622</v>
      </c>
      <c r="G309" s="56">
        <f t="shared" si="30"/>
        <v>4.491333035639007</v>
      </c>
      <c r="H309" s="56">
        <f aca="true" t="shared" si="32" ref="H309:H329">F309/$F$329*100</f>
        <v>5.831292253831</v>
      </c>
      <c r="J309" s="28"/>
      <c r="K309" s="24"/>
      <c r="L309" s="27"/>
      <c r="M309" s="29"/>
      <c r="N309" s="24"/>
      <c r="O309" s="27"/>
      <c r="P309" s="29"/>
      <c r="Q309" s="29"/>
    </row>
    <row r="310" spans="1:17" ht="28.5" customHeight="1">
      <c r="A310" s="75" t="s">
        <v>43</v>
      </c>
      <c r="B310" s="54" t="s">
        <v>7</v>
      </c>
      <c r="C310" s="55">
        <v>251184</v>
      </c>
      <c r="D310" s="56">
        <f t="shared" si="31"/>
        <v>4.508248358566415</v>
      </c>
      <c r="E310" s="54" t="s">
        <v>7</v>
      </c>
      <c r="F310" s="55">
        <v>263471</v>
      </c>
      <c r="G310" s="56">
        <f t="shared" si="30"/>
        <v>4.891633225046181</v>
      </c>
      <c r="H310" s="56">
        <f t="shared" si="32"/>
        <v>4.5913789332712955</v>
      </c>
      <c r="J310" s="28"/>
      <c r="K310" s="21"/>
      <c r="L310" s="27"/>
      <c r="M310" s="29"/>
      <c r="N310" s="24"/>
      <c r="O310" s="27"/>
      <c r="P310" s="29"/>
      <c r="Q310" s="29"/>
    </row>
    <row r="311" spans="1:17" ht="28.5" customHeight="1">
      <c r="A311" s="75" t="s">
        <v>46</v>
      </c>
      <c r="B311" s="54" t="s">
        <v>8</v>
      </c>
      <c r="C311" s="55">
        <v>213803</v>
      </c>
      <c r="D311" s="56">
        <f t="shared" si="31"/>
        <v>3.8373344791331263</v>
      </c>
      <c r="E311" s="54" t="s">
        <v>10</v>
      </c>
      <c r="F311" s="55">
        <v>251142</v>
      </c>
      <c r="G311" s="56">
        <f t="shared" si="30"/>
        <v>17.46420770522397</v>
      </c>
      <c r="H311" s="56">
        <f t="shared" si="32"/>
        <v>4.376527542156896</v>
      </c>
      <c r="J311" s="30"/>
      <c r="K311" s="21"/>
      <c r="L311" s="27"/>
      <c r="M311" s="29"/>
      <c r="N311" s="24"/>
      <c r="O311" s="27"/>
      <c r="P311" s="29"/>
      <c r="Q311" s="29"/>
    </row>
    <row r="312" spans="1:17" ht="28.5" customHeight="1">
      <c r="A312" s="57" t="s">
        <v>38</v>
      </c>
      <c r="B312" s="54" t="s">
        <v>10</v>
      </c>
      <c r="C312" s="55">
        <v>238915</v>
      </c>
      <c r="D312" s="56">
        <f t="shared" si="31"/>
        <v>4.288044447842598</v>
      </c>
      <c r="E312" s="54" t="s">
        <v>8</v>
      </c>
      <c r="F312" s="55">
        <v>237552</v>
      </c>
      <c r="G312" s="56">
        <f t="shared" si="30"/>
        <v>-0.5704957830190653</v>
      </c>
      <c r="H312" s="56">
        <f t="shared" si="32"/>
        <v>4.139701327115556</v>
      </c>
      <c r="J312" s="28"/>
      <c r="K312" s="21"/>
      <c r="L312" s="27"/>
      <c r="M312" s="29"/>
      <c r="N312" s="24"/>
      <c r="O312" s="27"/>
      <c r="P312" s="29"/>
      <c r="Q312" s="29"/>
    </row>
    <row r="313" spans="1:17" ht="28.5" customHeight="1">
      <c r="A313" s="57" t="s">
        <v>44</v>
      </c>
      <c r="B313" s="54" t="s">
        <v>12</v>
      </c>
      <c r="C313" s="55">
        <v>187535</v>
      </c>
      <c r="D313" s="56">
        <f t="shared" si="31"/>
        <v>3.365876631966019</v>
      </c>
      <c r="E313" s="54" t="s">
        <v>12</v>
      </c>
      <c r="F313" s="55">
        <v>198883</v>
      </c>
      <c r="G313" s="56">
        <f t="shared" si="30"/>
        <v>6.051137121070734</v>
      </c>
      <c r="H313" s="56">
        <f t="shared" si="32"/>
        <v>3.4658357708658447</v>
      </c>
      <c r="J313" s="30"/>
      <c r="K313" s="21"/>
      <c r="L313" s="27"/>
      <c r="M313" s="29"/>
      <c r="N313" s="29"/>
      <c r="O313" s="27"/>
      <c r="P313" s="29"/>
      <c r="Q313" s="29"/>
    </row>
    <row r="314" spans="1:17" ht="28.5" customHeight="1">
      <c r="A314" s="75" t="s">
        <v>41</v>
      </c>
      <c r="B314" s="54" t="s">
        <v>14</v>
      </c>
      <c r="C314" s="55">
        <v>129594</v>
      </c>
      <c r="D314" s="56">
        <f t="shared" si="31"/>
        <v>2.325952042248137</v>
      </c>
      <c r="E314" s="54" t="s">
        <v>11</v>
      </c>
      <c r="F314" s="55">
        <v>192061</v>
      </c>
      <c r="G314" s="56">
        <f t="shared" si="30"/>
        <v>48.20207725666312</v>
      </c>
      <c r="H314" s="56">
        <f>F314/$F$329*100</f>
        <v>3.3469521476861526</v>
      </c>
      <c r="J314" s="28"/>
      <c r="K314" s="21"/>
      <c r="L314" s="49"/>
      <c r="M314" s="29"/>
      <c r="N314" s="29"/>
      <c r="O314" s="27"/>
      <c r="P314" s="29"/>
      <c r="Q314" s="29"/>
    </row>
    <row r="315" spans="1:17" ht="28.5" customHeight="1">
      <c r="A315" s="75" t="s">
        <v>45</v>
      </c>
      <c r="B315" s="54" t="s">
        <v>11</v>
      </c>
      <c r="C315" s="55">
        <v>175681</v>
      </c>
      <c r="D315" s="56">
        <f t="shared" si="31"/>
        <v>3.1531211378165267</v>
      </c>
      <c r="E315" s="54" t="s">
        <v>9</v>
      </c>
      <c r="F315" s="55">
        <v>186310</v>
      </c>
      <c r="G315" s="56">
        <f aca="true" t="shared" si="33" ref="G315:G321">(F314-C315)/C315*100</f>
        <v>9.323717419641282</v>
      </c>
      <c r="H315" s="56">
        <f aca="true" t="shared" si="34" ref="H315:H321">F314/$F$329*100</f>
        <v>3.3469521476861526</v>
      </c>
      <c r="J315" s="30"/>
      <c r="K315" s="21"/>
      <c r="L315" s="27"/>
      <c r="M315" s="29"/>
      <c r="N315" s="29"/>
      <c r="O315" s="27"/>
      <c r="P315" s="29"/>
      <c r="Q315" s="29"/>
    </row>
    <row r="316" spans="1:17" ht="28.5" customHeight="1">
      <c r="A316" s="57" t="s">
        <v>39</v>
      </c>
      <c r="B316" s="54" t="s">
        <v>9</v>
      </c>
      <c r="C316" s="55">
        <v>170576</v>
      </c>
      <c r="D316" s="56">
        <f t="shared" si="31"/>
        <v>3.061496639956465</v>
      </c>
      <c r="E316" s="54" t="s">
        <v>14</v>
      </c>
      <c r="F316" s="55">
        <v>161740</v>
      </c>
      <c r="G316" s="56">
        <f t="shared" si="33"/>
        <v>9.224040896726386</v>
      </c>
      <c r="H316" s="56">
        <f t="shared" si="34"/>
        <v>3.2467323123143528</v>
      </c>
      <c r="J316" s="28"/>
      <c r="K316" s="21"/>
      <c r="L316" s="27"/>
      <c r="M316" s="29"/>
      <c r="N316" s="29"/>
      <c r="O316" s="27"/>
      <c r="P316" s="29"/>
      <c r="Q316" s="29"/>
    </row>
    <row r="317" spans="1:17" ht="28.5" customHeight="1">
      <c r="A317" s="57" t="s">
        <v>42</v>
      </c>
      <c r="B317" s="69" t="s">
        <v>13</v>
      </c>
      <c r="C317" s="55">
        <v>120985</v>
      </c>
      <c r="D317" s="56">
        <f t="shared" si="31"/>
        <v>2.171437781312336</v>
      </c>
      <c r="E317" s="69" t="s">
        <v>13</v>
      </c>
      <c r="F317" s="55">
        <v>138017</v>
      </c>
      <c r="G317" s="56">
        <f t="shared" si="33"/>
        <v>33.685994131503904</v>
      </c>
      <c r="H317" s="56">
        <f t="shared" si="34"/>
        <v>2.818563062603851</v>
      </c>
      <c r="J317" s="30"/>
      <c r="K317" s="21"/>
      <c r="L317" s="27"/>
      <c r="M317" s="29"/>
      <c r="N317" s="29"/>
      <c r="O317" s="27"/>
      <c r="P317" s="29"/>
      <c r="Q317" s="29"/>
    </row>
    <row r="318" spans="1:17" ht="28.5" customHeight="1">
      <c r="A318" s="75" t="s">
        <v>47</v>
      </c>
      <c r="B318" s="69" t="s">
        <v>18</v>
      </c>
      <c r="C318" s="82">
        <v>97305</v>
      </c>
      <c r="D318" s="56">
        <f t="shared" si="31"/>
        <v>1.7464293367822195</v>
      </c>
      <c r="E318" s="69" t="s">
        <v>15</v>
      </c>
      <c r="F318" s="55">
        <v>124077</v>
      </c>
      <c r="G318" s="56">
        <f t="shared" si="33"/>
        <v>41.83957658907559</v>
      </c>
      <c r="H318" s="56">
        <f t="shared" si="34"/>
        <v>2.4051540633819446</v>
      </c>
      <c r="J318" s="28"/>
      <c r="K318" s="21"/>
      <c r="L318" s="27"/>
      <c r="M318" s="29"/>
      <c r="N318" s="29"/>
      <c r="O318" s="27"/>
      <c r="P318" s="29"/>
      <c r="Q318" s="29"/>
    </row>
    <row r="319" spans="1:17" ht="28.5" customHeight="1">
      <c r="A319" s="75" t="s">
        <v>20</v>
      </c>
      <c r="B319" s="69" t="s">
        <v>15</v>
      </c>
      <c r="C319" s="55">
        <v>100005</v>
      </c>
      <c r="D319" s="56">
        <f t="shared" si="31"/>
        <v>1.7948889144946905</v>
      </c>
      <c r="E319" s="69" t="s">
        <v>16</v>
      </c>
      <c r="F319" s="55">
        <v>123096</v>
      </c>
      <c r="G319" s="56">
        <f t="shared" si="33"/>
        <v>24.07079646017699</v>
      </c>
      <c r="H319" s="56">
        <f t="shared" si="34"/>
        <v>2.1622285712792015</v>
      </c>
      <c r="J319" s="28"/>
      <c r="K319" s="21"/>
      <c r="L319" s="27"/>
      <c r="M319" s="29"/>
      <c r="N319" s="29"/>
      <c r="O319" s="27"/>
      <c r="P319" s="29"/>
      <c r="Q319" s="29"/>
    </row>
    <row r="320" spans="1:17" ht="28.5" customHeight="1">
      <c r="A320" s="75" t="s">
        <v>63</v>
      </c>
      <c r="B320" s="69" t="s">
        <v>16</v>
      </c>
      <c r="C320" s="55">
        <v>84443</v>
      </c>
      <c r="D320" s="56">
        <f t="shared" si="31"/>
        <v>1.5155822669534038</v>
      </c>
      <c r="E320" s="69" t="s">
        <v>17</v>
      </c>
      <c r="F320" s="55">
        <v>106954</v>
      </c>
      <c r="G320" s="56">
        <f t="shared" si="33"/>
        <v>45.77407245123929</v>
      </c>
      <c r="H320" s="56">
        <f t="shared" si="34"/>
        <v>2.1451331690013826</v>
      </c>
      <c r="J320" s="30"/>
      <c r="K320" s="38"/>
      <c r="L320" s="27"/>
      <c r="M320" s="29"/>
      <c r="N320" s="24"/>
      <c r="O320" s="27"/>
      <c r="P320" s="29"/>
      <c r="Q320" s="29"/>
    </row>
    <row r="321" spans="1:17" ht="28.5" customHeight="1">
      <c r="A321" s="57" t="s">
        <v>40</v>
      </c>
      <c r="B321" s="69" t="s">
        <v>17</v>
      </c>
      <c r="C321" s="55">
        <v>81037</v>
      </c>
      <c r="D321" s="56">
        <f t="shared" si="31"/>
        <v>1.4544514070687087</v>
      </c>
      <c r="E321" s="69" t="s">
        <v>18</v>
      </c>
      <c r="F321" s="82">
        <v>99650</v>
      </c>
      <c r="G321" s="56">
        <f t="shared" si="33"/>
        <v>31.981687377370832</v>
      </c>
      <c r="H321" s="56">
        <f t="shared" si="34"/>
        <v>1.863834510929469</v>
      </c>
      <c r="J321" s="28"/>
      <c r="K321" s="24"/>
      <c r="L321" s="27"/>
      <c r="M321" s="29"/>
      <c r="N321" s="24"/>
      <c r="O321" s="27"/>
      <c r="P321" s="29"/>
      <c r="Q321" s="29"/>
    </row>
    <row r="322" spans="1:17" ht="28.5" customHeight="1">
      <c r="A322" s="75" t="s">
        <v>51</v>
      </c>
      <c r="B322" s="69" t="s">
        <v>21</v>
      </c>
      <c r="C322" s="55">
        <v>78502</v>
      </c>
      <c r="D322" s="56">
        <f t="shared" si="31"/>
        <v>1.4089532479942222</v>
      </c>
      <c r="E322" s="69" t="s">
        <v>21</v>
      </c>
      <c r="F322" s="55">
        <v>97917</v>
      </c>
      <c r="G322" s="56">
        <f aca="true" t="shared" si="35" ref="G322:G329">(F322-C322)/C322*100</f>
        <v>24.731853965504065</v>
      </c>
      <c r="H322" s="56">
        <f t="shared" si="32"/>
        <v>1.706351177204039</v>
      </c>
      <c r="J322" s="28"/>
      <c r="K322" s="24"/>
      <c r="L322" s="27"/>
      <c r="M322" s="29"/>
      <c r="N322" s="24"/>
      <c r="O322" s="27"/>
      <c r="P322" s="29"/>
      <c r="Q322" s="29"/>
    </row>
    <row r="323" spans="1:17" ht="28.5" customHeight="1">
      <c r="A323" s="75" t="s">
        <v>50</v>
      </c>
      <c r="B323" s="69" t="s">
        <v>22</v>
      </c>
      <c r="C323" s="55">
        <v>54106</v>
      </c>
      <c r="D323" s="56">
        <f t="shared" si="31"/>
        <v>0.9710940413744285</v>
      </c>
      <c r="E323" s="69" t="s">
        <v>22</v>
      </c>
      <c r="F323" s="55">
        <v>66594</v>
      </c>
      <c r="G323" s="56">
        <f t="shared" si="35"/>
        <v>23.080619524636823</v>
      </c>
      <c r="H323" s="56">
        <f t="shared" si="32"/>
        <v>1.1605007332202353</v>
      </c>
      <c r="J323" s="28"/>
      <c r="K323" s="24"/>
      <c r="L323" s="27"/>
      <c r="M323" s="29"/>
      <c r="N323" s="24"/>
      <c r="O323" s="27"/>
      <c r="P323" s="29"/>
      <c r="Q323" s="29"/>
    </row>
    <row r="324" spans="1:17" ht="28.5" customHeight="1">
      <c r="A324" s="75" t="s">
        <v>57</v>
      </c>
      <c r="B324" s="69" t="s">
        <v>25</v>
      </c>
      <c r="C324" s="55">
        <v>44222</v>
      </c>
      <c r="D324" s="56">
        <f t="shared" si="31"/>
        <v>0.7936960909632939</v>
      </c>
      <c r="E324" s="69" t="s">
        <v>23</v>
      </c>
      <c r="F324" s="55">
        <v>55993</v>
      </c>
      <c r="G324" s="56">
        <f t="shared" si="35"/>
        <v>26.617972954637963</v>
      </c>
      <c r="H324" s="56">
        <f t="shared" si="32"/>
        <v>0.9757623442832782</v>
      </c>
      <c r="J324" s="28"/>
      <c r="K324" s="24"/>
      <c r="L324" s="27"/>
      <c r="M324" s="29"/>
      <c r="N324" s="24"/>
      <c r="O324" s="27"/>
      <c r="P324" s="29"/>
      <c r="Q324" s="29"/>
    </row>
    <row r="325" spans="1:17" ht="28.5" customHeight="1">
      <c r="A325" s="75" t="s">
        <v>53</v>
      </c>
      <c r="B325" s="69" t="s">
        <v>23</v>
      </c>
      <c r="C325" s="55">
        <v>44268</v>
      </c>
      <c r="D325" s="56">
        <f t="shared" si="31"/>
        <v>0.7945216985835803</v>
      </c>
      <c r="E325" s="69" t="s">
        <v>24</v>
      </c>
      <c r="F325" s="55">
        <v>52727</v>
      </c>
      <c r="G325" s="56">
        <f t="shared" si="35"/>
        <v>19.108611186410048</v>
      </c>
      <c r="H325" s="56">
        <f t="shared" si="32"/>
        <v>0.9188473760474418</v>
      </c>
      <c r="J325" s="28"/>
      <c r="K325" s="24"/>
      <c r="L325" s="27"/>
      <c r="M325" s="29"/>
      <c r="N325" s="24"/>
      <c r="O325" s="27"/>
      <c r="P325" s="29"/>
      <c r="Q325" s="29"/>
    </row>
    <row r="326" spans="1:17" ht="28.5" customHeight="1">
      <c r="A326" s="75" t="s">
        <v>58</v>
      </c>
      <c r="B326" s="69" t="s">
        <v>24</v>
      </c>
      <c r="C326" s="55">
        <v>41661</v>
      </c>
      <c r="D326" s="56">
        <f t="shared" si="31"/>
        <v>0.7477312841034278</v>
      </c>
      <c r="E326" s="69" t="s">
        <v>25</v>
      </c>
      <c r="F326" s="55">
        <v>52514</v>
      </c>
      <c r="G326" s="56">
        <f t="shared" si="35"/>
        <v>26.05074290103454</v>
      </c>
      <c r="H326" s="56">
        <f>F326/$F$329*100</f>
        <v>0.9151355302929308</v>
      </c>
      <c r="J326" s="28"/>
      <c r="K326" s="24"/>
      <c r="L326" s="27"/>
      <c r="M326" s="29"/>
      <c r="N326" s="24"/>
      <c r="O326" s="27"/>
      <c r="P326" s="29"/>
      <c r="Q326" s="29"/>
    </row>
    <row r="327" spans="1:17" ht="28.5" customHeight="1">
      <c r="A327" s="70" t="s">
        <v>26</v>
      </c>
      <c r="B327" s="71"/>
      <c r="C327" s="72">
        <f>SUM(C307:C326)</f>
        <v>4782630</v>
      </c>
      <c r="D327" s="56">
        <f>C327/$C$329*100</f>
        <v>85.83860376110935</v>
      </c>
      <c r="E327" s="71"/>
      <c r="F327" s="72">
        <f>SUM(F307:F326)</f>
        <v>4982201</v>
      </c>
      <c r="G327" s="60">
        <f t="shared" si="35"/>
        <v>4.172829593759082</v>
      </c>
      <c r="H327" s="56">
        <f t="shared" si="32"/>
        <v>86.82235507028545</v>
      </c>
      <c r="J327" s="36"/>
      <c r="K327" s="24"/>
      <c r="L327" s="27"/>
      <c r="M327" s="29"/>
      <c r="N327" s="24"/>
      <c r="O327" s="27"/>
      <c r="P327" s="29"/>
      <c r="Q327" s="29"/>
    </row>
    <row r="328" spans="1:17" ht="28.5" customHeight="1">
      <c r="A328" s="78" t="s">
        <v>52</v>
      </c>
      <c r="B328" s="71"/>
      <c r="C328" s="73">
        <f>C329-C327</f>
        <v>789024</v>
      </c>
      <c r="D328" s="56">
        <f>C328/$C$329*100</f>
        <v>14.161396238890642</v>
      </c>
      <c r="E328" s="71"/>
      <c r="F328" s="73">
        <f>F329-F327</f>
        <v>756184</v>
      </c>
      <c r="G328" s="60">
        <f t="shared" si="35"/>
        <v>-4.162104067810358</v>
      </c>
      <c r="H328" s="56">
        <f t="shared" si="32"/>
        <v>13.177644929714546</v>
      </c>
      <c r="J328" s="30"/>
      <c r="K328" s="24"/>
      <c r="L328" s="27"/>
      <c r="M328" s="29"/>
      <c r="N328" s="24"/>
      <c r="O328" s="27"/>
      <c r="P328" s="29"/>
      <c r="Q328" s="29"/>
    </row>
    <row r="329" spans="1:17" ht="28.5" customHeight="1">
      <c r="A329" s="70" t="s">
        <v>28</v>
      </c>
      <c r="B329" s="71"/>
      <c r="C329" s="62">
        <v>5571654</v>
      </c>
      <c r="D329" s="56">
        <f>C329/$C$329*100</f>
        <v>100</v>
      </c>
      <c r="E329" s="71"/>
      <c r="F329" s="62">
        <v>5738385</v>
      </c>
      <c r="G329" s="60">
        <f t="shared" si="35"/>
        <v>2.9924866116955573</v>
      </c>
      <c r="H329" s="56">
        <f t="shared" si="32"/>
        <v>100</v>
      </c>
      <c r="J329" s="30"/>
      <c r="K329" s="24"/>
      <c r="L329" s="27"/>
      <c r="M329" s="29"/>
      <c r="N329" s="24"/>
      <c r="O329" s="27"/>
      <c r="P329" s="29"/>
      <c r="Q329" s="29"/>
    </row>
    <row r="330" spans="1:17" ht="28.5" customHeight="1">
      <c r="A330" s="46"/>
      <c r="B330" s="74"/>
      <c r="C330" s="74"/>
      <c r="D330" s="74"/>
      <c r="E330" s="74"/>
      <c r="F330" s="74"/>
      <c r="G330" s="74"/>
      <c r="H330" s="74"/>
      <c r="J330" s="30"/>
      <c r="K330" s="24"/>
      <c r="L330" s="27"/>
      <c r="M330" s="29"/>
      <c r="N330" s="24"/>
      <c r="O330" s="27"/>
      <c r="P330" s="29"/>
      <c r="Q330" s="29"/>
    </row>
    <row r="331" spans="1:17" ht="28.5" customHeight="1">
      <c r="A331" s="68" t="s">
        <v>32</v>
      </c>
      <c r="B331" s="74"/>
      <c r="C331" s="74"/>
      <c r="D331" s="74"/>
      <c r="E331" s="74"/>
      <c r="F331" s="74"/>
      <c r="G331" s="74"/>
      <c r="H331" s="74"/>
      <c r="J331" s="30"/>
      <c r="K331" s="24"/>
      <c r="L331" s="27"/>
      <c r="M331" s="29"/>
      <c r="N331" s="24"/>
      <c r="O331" s="27"/>
      <c r="P331" s="29"/>
      <c r="Q331" s="29"/>
    </row>
    <row r="332" spans="1:17" ht="28.5" customHeight="1">
      <c r="A332" s="68"/>
      <c r="B332" s="74"/>
      <c r="C332" s="74"/>
      <c r="D332" s="74"/>
      <c r="E332" s="74"/>
      <c r="F332" s="74"/>
      <c r="G332" s="74"/>
      <c r="H332" s="74"/>
      <c r="J332" s="30"/>
      <c r="K332" s="32"/>
      <c r="L332" s="32"/>
      <c r="M332" s="29"/>
      <c r="N332" s="24"/>
      <c r="O332" s="27"/>
      <c r="P332" s="29"/>
      <c r="Q332" s="29"/>
    </row>
    <row r="333" spans="1:17" ht="28.5" customHeight="1">
      <c r="A333" s="68"/>
      <c r="B333" s="74"/>
      <c r="C333" s="74"/>
      <c r="D333" s="74"/>
      <c r="E333" s="74"/>
      <c r="F333" s="74"/>
      <c r="G333" s="74"/>
      <c r="H333" s="74"/>
      <c r="J333" s="30"/>
      <c r="K333" s="24"/>
      <c r="L333" s="27"/>
      <c r="M333" s="27"/>
      <c r="N333" s="24"/>
      <c r="O333" s="27"/>
      <c r="P333" s="29"/>
      <c r="Q333" s="29"/>
    </row>
    <row r="334" spans="1:17" ht="28.5" customHeight="1">
      <c r="A334" s="68"/>
      <c r="B334" s="74"/>
      <c r="C334" s="74"/>
      <c r="D334" s="74"/>
      <c r="E334" s="74"/>
      <c r="F334" s="74"/>
      <c r="G334" s="74"/>
      <c r="H334" s="74"/>
      <c r="J334" s="30"/>
      <c r="K334" s="24"/>
      <c r="L334" s="27"/>
      <c r="M334" s="27"/>
      <c r="N334" s="24"/>
      <c r="O334" s="27"/>
      <c r="P334" s="29"/>
      <c r="Q334" s="29"/>
    </row>
    <row r="335" spans="1:17" ht="28.5" customHeight="1">
      <c r="A335" s="68"/>
      <c r="B335" s="74"/>
      <c r="C335" s="74"/>
      <c r="D335" s="74"/>
      <c r="E335" s="74"/>
      <c r="F335" s="74"/>
      <c r="G335" s="74"/>
      <c r="H335" s="74"/>
      <c r="J335" s="30"/>
      <c r="K335" s="24"/>
      <c r="L335" s="27"/>
      <c r="M335" s="27"/>
      <c r="N335" s="24"/>
      <c r="O335" s="27"/>
      <c r="P335" s="29"/>
      <c r="Q335" s="29"/>
    </row>
    <row r="336" spans="1:17" ht="28.5" customHeight="1">
      <c r="A336" s="68"/>
      <c r="B336" s="74"/>
      <c r="C336" s="74"/>
      <c r="D336" s="74"/>
      <c r="E336" s="74"/>
      <c r="F336" s="74"/>
      <c r="G336" s="74"/>
      <c r="H336" s="74"/>
      <c r="J336" s="30"/>
      <c r="K336" s="24"/>
      <c r="L336" s="27"/>
      <c r="M336" s="27"/>
      <c r="N336" s="24"/>
      <c r="O336" s="27"/>
      <c r="P336" s="29"/>
      <c r="Q336" s="29"/>
    </row>
    <row r="337" spans="1:17" ht="28.5" customHeight="1">
      <c r="A337" s="96" t="s">
        <v>34</v>
      </c>
      <c r="B337" s="96"/>
      <c r="C337" s="96"/>
      <c r="D337" s="96"/>
      <c r="E337" s="96"/>
      <c r="F337" s="96"/>
      <c r="G337" s="96"/>
      <c r="H337" s="96"/>
      <c r="J337" s="30"/>
      <c r="K337" s="24"/>
      <c r="L337" s="27"/>
      <c r="M337" s="27"/>
      <c r="N337" s="24"/>
      <c r="O337" s="27"/>
      <c r="P337" s="29"/>
      <c r="Q337" s="29"/>
    </row>
    <row r="338" spans="1:17" ht="28.5" customHeight="1">
      <c r="A338" s="97" t="s">
        <v>79</v>
      </c>
      <c r="B338" s="97"/>
      <c r="C338" s="97"/>
      <c r="D338" s="97"/>
      <c r="E338" s="97"/>
      <c r="F338" s="97"/>
      <c r="G338" s="97"/>
      <c r="H338" s="97"/>
      <c r="J338" s="30"/>
      <c r="K338" s="24"/>
      <c r="L338" s="27"/>
      <c r="M338" s="27"/>
      <c r="N338" s="24"/>
      <c r="O338" s="27"/>
      <c r="P338" s="29"/>
      <c r="Q338" s="29"/>
    </row>
    <row r="339" spans="1:17" ht="28.5" customHeight="1">
      <c r="A339" s="70" t="s">
        <v>36</v>
      </c>
      <c r="B339" s="51" t="s">
        <v>1</v>
      </c>
      <c r="C339" s="51">
        <v>2018</v>
      </c>
      <c r="D339" s="51" t="s">
        <v>30</v>
      </c>
      <c r="E339" s="51" t="s">
        <v>1</v>
      </c>
      <c r="F339" s="51">
        <v>2019</v>
      </c>
      <c r="G339" s="52" t="s">
        <v>31</v>
      </c>
      <c r="H339" s="51" t="s">
        <v>30</v>
      </c>
      <c r="J339" s="33"/>
      <c r="K339" s="24"/>
      <c r="L339" s="27"/>
      <c r="M339" s="27"/>
      <c r="N339" s="24"/>
      <c r="O339" s="27"/>
      <c r="P339" s="29"/>
      <c r="Q339" s="29"/>
    </row>
    <row r="340" spans="1:17" ht="28.5" customHeight="1">
      <c r="A340" s="57" t="s">
        <v>35</v>
      </c>
      <c r="B340" s="54" t="s">
        <v>5</v>
      </c>
      <c r="C340" s="55">
        <v>1169215</v>
      </c>
      <c r="D340" s="56">
        <f>C340/$C$362*100</f>
        <v>20.520683730862366</v>
      </c>
      <c r="E340" s="54" t="s">
        <v>4</v>
      </c>
      <c r="F340" s="55">
        <v>1245410</v>
      </c>
      <c r="G340" s="56">
        <f>(F340-C340)/C340*100</f>
        <v>6.5167655221665814</v>
      </c>
      <c r="H340" s="56">
        <f>F340/$F$362*100</f>
        <v>19.796249996622233</v>
      </c>
      <c r="J340" s="30"/>
      <c r="K340" s="24"/>
      <c r="L340" s="27"/>
      <c r="M340" s="27"/>
      <c r="N340" s="29"/>
      <c r="O340" s="27"/>
      <c r="P340" s="29"/>
      <c r="Q340" s="29"/>
    </row>
    <row r="341" spans="1:17" ht="28.5" customHeight="1">
      <c r="A341" s="57" t="s">
        <v>37</v>
      </c>
      <c r="B341" s="54" t="s">
        <v>4</v>
      </c>
      <c r="C341" s="55">
        <v>1361512</v>
      </c>
      <c r="D341" s="56">
        <f aca="true" t="shared" si="36" ref="D341:D362">C341/$C$362*100</f>
        <v>23.895654048035546</v>
      </c>
      <c r="E341" s="54" t="s">
        <v>5</v>
      </c>
      <c r="F341" s="55">
        <v>1185519</v>
      </c>
      <c r="G341" s="56">
        <f>(F341-C341)/C341*100</f>
        <v>-12.92629077084888</v>
      </c>
      <c r="H341" s="56">
        <f aca="true" t="shared" si="37" ref="H341:H362">F341/$F$362*100</f>
        <v>18.844260524442227</v>
      </c>
      <c r="J341" s="30"/>
      <c r="K341" s="24"/>
      <c r="L341" s="27"/>
      <c r="M341" s="29"/>
      <c r="N341" s="29"/>
      <c r="O341" s="27"/>
      <c r="P341" s="29"/>
      <c r="Q341" s="29"/>
    </row>
    <row r="342" spans="1:17" ht="28.5" customHeight="1">
      <c r="A342" s="75" t="s">
        <v>49</v>
      </c>
      <c r="B342" s="54" t="s">
        <v>6</v>
      </c>
      <c r="C342" s="55">
        <v>353894</v>
      </c>
      <c r="D342" s="56">
        <f t="shared" si="36"/>
        <v>6.211130415064643</v>
      </c>
      <c r="E342" s="54" t="s">
        <v>6</v>
      </c>
      <c r="F342" s="55">
        <v>374784</v>
      </c>
      <c r="G342" s="56">
        <f>(F342-C342)/C342*100</f>
        <v>5.902897477775832</v>
      </c>
      <c r="H342" s="56">
        <f t="shared" si="37"/>
        <v>5.957329520988323</v>
      </c>
      <c r="J342" s="28"/>
      <c r="K342" s="24"/>
      <c r="L342" s="27"/>
      <c r="M342" s="27"/>
      <c r="N342" s="29"/>
      <c r="O342" s="27"/>
      <c r="P342" s="29"/>
      <c r="Q342" s="29"/>
    </row>
    <row r="343" spans="1:17" ht="28.5" customHeight="1">
      <c r="A343" s="75" t="s">
        <v>43</v>
      </c>
      <c r="B343" s="54" t="s">
        <v>7</v>
      </c>
      <c r="C343" s="55">
        <v>270789</v>
      </c>
      <c r="D343" s="56">
        <f>C343/$C$362*100</f>
        <v>4.752569396386883</v>
      </c>
      <c r="E343" s="54" t="s">
        <v>7</v>
      </c>
      <c r="F343" s="55">
        <v>287577</v>
      </c>
      <c r="G343" s="56">
        <f>(F343-C343)/C343*100</f>
        <v>6.199660990660625</v>
      </c>
      <c r="H343" s="56">
        <f t="shared" si="37"/>
        <v>4.571142182316371</v>
      </c>
      <c r="J343" s="30"/>
      <c r="K343" s="21"/>
      <c r="L343" s="27"/>
      <c r="M343" s="27"/>
      <c r="N343" s="29"/>
      <c r="O343" s="27"/>
      <c r="P343" s="29"/>
      <c r="Q343" s="29"/>
    </row>
    <row r="344" spans="1:17" ht="28.5" customHeight="1">
      <c r="A344" s="75" t="s">
        <v>46</v>
      </c>
      <c r="B344" s="54" t="s">
        <v>8</v>
      </c>
      <c r="C344" s="55">
        <v>236578</v>
      </c>
      <c r="D344" s="56">
        <f>C344/$C$362*100</f>
        <v>4.1521382429065286</v>
      </c>
      <c r="E344" s="54" t="s">
        <v>10</v>
      </c>
      <c r="F344" s="55">
        <v>277391</v>
      </c>
      <c r="G344" s="56">
        <f>(F344-C344)/C344*100</f>
        <v>17.25139277532146</v>
      </c>
      <c r="H344" s="56">
        <f t="shared" si="37"/>
        <v>4.409231966029692</v>
      </c>
      <c r="J344" s="28"/>
      <c r="K344" s="21"/>
      <c r="L344" s="27"/>
      <c r="M344" s="27"/>
      <c r="N344" s="29"/>
      <c r="O344" s="27"/>
      <c r="P344" s="29"/>
      <c r="Q344" s="29"/>
    </row>
    <row r="345" spans="1:17" ht="28.5" customHeight="1">
      <c r="A345" s="75" t="s">
        <v>38</v>
      </c>
      <c r="B345" s="54" t="s">
        <v>10</v>
      </c>
      <c r="C345" s="55">
        <v>261666</v>
      </c>
      <c r="D345" s="56">
        <f t="shared" si="36"/>
        <v>4.5924532520706896</v>
      </c>
      <c r="E345" s="54" t="s">
        <v>8</v>
      </c>
      <c r="F345" s="55">
        <v>258142</v>
      </c>
      <c r="G345" s="56">
        <f aca="true" t="shared" si="38" ref="G345:G358">(F345-C345)/C345*100</f>
        <v>-1.346755023579678</v>
      </c>
      <c r="H345" s="56">
        <f t="shared" si="37"/>
        <v>4.103262031482047</v>
      </c>
      <c r="J345" s="28"/>
      <c r="K345" s="21"/>
      <c r="L345" s="27"/>
      <c r="M345" s="27"/>
      <c r="N345" s="29"/>
      <c r="O345" s="27"/>
      <c r="P345" s="29"/>
      <c r="Q345" s="29"/>
    </row>
    <row r="346" spans="1:17" ht="28.5" customHeight="1">
      <c r="A346" s="75" t="s">
        <v>41</v>
      </c>
      <c r="B346" s="69" t="s">
        <v>13</v>
      </c>
      <c r="C346" s="55">
        <v>143581</v>
      </c>
      <c r="D346" s="56">
        <f t="shared" si="36"/>
        <v>2.5199644981983202</v>
      </c>
      <c r="E346" s="54" t="s">
        <v>12</v>
      </c>
      <c r="F346" s="55">
        <v>213394</v>
      </c>
      <c r="G346" s="56">
        <f t="shared" si="38"/>
        <v>48.622728634011466</v>
      </c>
      <c r="H346" s="56">
        <f t="shared" si="37"/>
        <v>3.3919761137129174</v>
      </c>
      <c r="J346" s="30"/>
      <c r="K346" s="21"/>
      <c r="L346" s="27"/>
      <c r="M346" s="27"/>
      <c r="N346" s="29"/>
      <c r="O346" s="27"/>
      <c r="P346" s="29"/>
      <c r="Q346" s="29"/>
    </row>
    <row r="347" spans="1:17" ht="28.5" customHeight="1">
      <c r="A347" s="75" t="s">
        <v>44</v>
      </c>
      <c r="B347" s="69" t="s">
        <v>12</v>
      </c>
      <c r="C347" s="55">
        <v>195734</v>
      </c>
      <c r="D347" s="56">
        <f t="shared" si="36"/>
        <v>3.435292490582668</v>
      </c>
      <c r="E347" s="54" t="s">
        <v>11</v>
      </c>
      <c r="F347" s="55">
        <v>209202</v>
      </c>
      <c r="G347" s="56">
        <f t="shared" si="38"/>
        <v>6.880766754881624</v>
      </c>
      <c r="H347" s="56">
        <f t="shared" si="37"/>
        <v>3.325342731946399</v>
      </c>
      <c r="J347" s="28"/>
      <c r="K347" s="21"/>
      <c r="L347" s="27"/>
      <c r="M347" s="27"/>
      <c r="N347" s="29"/>
      <c r="O347" s="27"/>
      <c r="P347" s="29"/>
      <c r="Q347" s="29"/>
    </row>
    <row r="348" spans="1:17" ht="28.5" customHeight="1">
      <c r="A348" s="75" t="s">
        <v>45</v>
      </c>
      <c r="B348" s="54" t="s">
        <v>9</v>
      </c>
      <c r="C348" s="55">
        <v>185863</v>
      </c>
      <c r="D348" s="56">
        <f t="shared" si="36"/>
        <v>3.262048331803194</v>
      </c>
      <c r="E348" s="54" t="s">
        <v>9</v>
      </c>
      <c r="F348" s="55">
        <v>197691</v>
      </c>
      <c r="G348" s="56">
        <f t="shared" si="38"/>
        <v>6.363827119975466</v>
      </c>
      <c r="H348" s="56">
        <f t="shared" si="37"/>
        <v>3.1423711533408643</v>
      </c>
      <c r="J348" s="28"/>
      <c r="K348" s="21"/>
      <c r="L348" s="27"/>
      <c r="M348" s="27"/>
      <c r="N348" s="24"/>
      <c r="O348" s="27"/>
      <c r="P348" s="29"/>
      <c r="Q348" s="29"/>
    </row>
    <row r="349" spans="1:17" ht="28.5" customHeight="1">
      <c r="A349" s="57" t="s">
        <v>39</v>
      </c>
      <c r="B349" s="54" t="s">
        <v>11</v>
      </c>
      <c r="C349" s="55">
        <v>194760</v>
      </c>
      <c r="D349" s="56">
        <f>C349/$C$362*100</f>
        <v>3.4181979904660422</v>
      </c>
      <c r="E349" s="54" t="s">
        <v>14</v>
      </c>
      <c r="F349" s="55">
        <v>185279</v>
      </c>
      <c r="G349" s="56">
        <f>(F349-C349)/C349*100</f>
        <v>-4.8680427192441975</v>
      </c>
      <c r="H349" s="56">
        <f t="shared" si="37"/>
        <v>2.945077848358509</v>
      </c>
      <c r="J349" s="30"/>
      <c r="K349" s="21"/>
      <c r="L349" s="27"/>
      <c r="M349" s="27"/>
      <c r="N349" s="24"/>
      <c r="O349" s="27"/>
      <c r="P349" s="29"/>
      <c r="Q349" s="29"/>
    </row>
    <row r="350" spans="1:17" ht="28.5" customHeight="1">
      <c r="A350" s="57" t="s">
        <v>42</v>
      </c>
      <c r="B350" s="54" t="s">
        <v>14</v>
      </c>
      <c r="C350" s="55">
        <v>144549</v>
      </c>
      <c r="D350" s="56">
        <f>C350/$C$362*100</f>
        <v>2.5369536933860957</v>
      </c>
      <c r="E350" s="69" t="s">
        <v>13</v>
      </c>
      <c r="F350" s="55">
        <v>163331</v>
      </c>
      <c r="G350" s="56">
        <f>(F350-C350)/C350*100</f>
        <v>12.993517769061011</v>
      </c>
      <c r="H350" s="56">
        <f t="shared" si="37"/>
        <v>2.5962063161515534</v>
      </c>
      <c r="J350" s="30"/>
      <c r="K350" s="21"/>
      <c r="L350" s="27"/>
      <c r="M350" s="27"/>
      <c r="N350" s="24"/>
      <c r="O350" s="27"/>
      <c r="P350" s="29"/>
      <c r="Q350" s="29"/>
    </row>
    <row r="351" spans="1:17" ht="28.5" customHeight="1">
      <c r="A351" s="75" t="s">
        <v>47</v>
      </c>
      <c r="B351" s="69" t="s">
        <v>16</v>
      </c>
      <c r="C351" s="55">
        <v>111610</v>
      </c>
      <c r="D351" s="56">
        <f t="shared" si="36"/>
        <v>1.9588471848219091</v>
      </c>
      <c r="E351" s="69" t="s">
        <v>15</v>
      </c>
      <c r="F351" s="55">
        <v>143357</v>
      </c>
      <c r="G351" s="56">
        <f t="shared" si="38"/>
        <v>28.44458381865424</v>
      </c>
      <c r="H351" s="56">
        <f t="shared" si="37"/>
        <v>2.2787122399577435</v>
      </c>
      <c r="J351" s="30"/>
      <c r="K351" s="21"/>
      <c r="L351" s="27"/>
      <c r="M351" s="27"/>
      <c r="N351" s="24"/>
      <c r="O351" s="27"/>
      <c r="P351" s="29"/>
      <c r="Q351" s="29"/>
    </row>
    <row r="352" spans="1:17" ht="28.5" customHeight="1">
      <c r="A352" s="75" t="s">
        <v>20</v>
      </c>
      <c r="B352" s="69" t="s">
        <v>15</v>
      </c>
      <c r="C352" s="55">
        <v>111967</v>
      </c>
      <c r="D352" s="56">
        <f t="shared" si="36"/>
        <v>1.965112828088475</v>
      </c>
      <c r="E352" s="69" t="s">
        <v>16</v>
      </c>
      <c r="F352" s="55">
        <v>132369</v>
      </c>
      <c r="G352" s="56">
        <f t="shared" si="38"/>
        <v>18.221440245786706</v>
      </c>
      <c r="H352" s="56">
        <f t="shared" si="37"/>
        <v>2.1040539387052366</v>
      </c>
      <c r="J352" s="28"/>
      <c r="K352" s="21"/>
      <c r="L352" s="27"/>
      <c r="M352" s="29"/>
      <c r="N352" s="24"/>
      <c r="O352" s="27"/>
      <c r="P352" s="29"/>
      <c r="Q352" s="29"/>
    </row>
    <row r="353" spans="1:17" ht="28.5" customHeight="1">
      <c r="A353" s="75" t="s">
        <v>63</v>
      </c>
      <c r="B353" s="69" t="s">
        <v>17</v>
      </c>
      <c r="C353" s="55">
        <v>108429</v>
      </c>
      <c r="D353" s="56">
        <f t="shared" si="36"/>
        <v>1.903018021710015</v>
      </c>
      <c r="E353" s="69" t="s">
        <v>17</v>
      </c>
      <c r="F353" s="55">
        <v>116660</v>
      </c>
      <c r="G353" s="56">
        <f t="shared" si="38"/>
        <v>7.591142591004251</v>
      </c>
      <c r="H353" s="56">
        <f t="shared" si="37"/>
        <v>1.8543536061264563</v>
      </c>
      <c r="J353" s="28"/>
      <c r="K353" s="21"/>
      <c r="L353" s="27"/>
      <c r="M353" s="29"/>
      <c r="N353" s="24"/>
      <c r="O353" s="27"/>
      <c r="P353" s="29"/>
      <c r="Q353" s="29"/>
    </row>
    <row r="354" spans="1:17" ht="28.5" customHeight="1">
      <c r="A354" s="75" t="s">
        <v>51</v>
      </c>
      <c r="B354" s="69" t="s">
        <v>21</v>
      </c>
      <c r="C354" s="55">
        <v>88344</v>
      </c>
      <c r="D354" s="56">
        <f t="shared" si="36"/>
        <v>1.5505097723851513</v>
      </c>
      <c r="E354" s="69" t="s">
        <v>18</v>
      </c>
      <c r="F354" s="55">
        <v>107945</v>
      </c>
      <c r="G354" s="56">
        <f t="shared" si="38"/>
        <v>22.187132119894954</v>
      </c>
      <c r="H354" s="56">
        <f t="shared" si="37"/>
        <v>1.7158254758556517</v>
      </c>
      <c r="J354" s="28"/>
      <c r="K354" s="21"/>
      <c r="L354" s="27"/>
      <c r="M354" s="29"/>
      <c r="N354" s="24"/>
      <c r="O354" s="27"/>
      <c r="P354" s="29"/>
      <c r="Q354" s="29"/>
    </row>
    <row r="355" spans="1:17" ht="28.5" customHeight="1">
      <c r="A355" s="75" t="s">
        <v>40</v>
      </c>
      <c r="B355" s="69" t="s">
        <v>18</v>
      </c>
      <c r="C355" s="55">
        <v>106058</v>
      </c>
      <c r="D355" s="56">
        <f t="shared" si="36"/>
        <v>1.8614050239928503</v>
      </c>
      <c r="E355" s="69" t="s">
        <v>21</v>
      </c>
      <c r="F355" s="55">
        <v>107404</v>
      </c>
      <c r="G355" s="56">
        <f t="shared" si="38"/>
        <v>1.2691168983009296</v>
      </c>
      <c r="H355" s="56">
        <f t="shared" si="37"/>
        <v>1.7072260818824438</v>
      </c>
      <c r="J355" s="28"/>
      <c r="K355" s="21"/>
      <c r="L355" s="27"/>
      <c r="M355" s="29"/>
      <c r="N355" s="24"/>
      <c r="O355" s="27"/>
      <c r="P355" s="29"/>
      <c r="Q355" s="29"/>
    </row>
    <row r="356" spans="1:17" ht="28.5" customHeight="1">
      <c r="A356" s="75" t="s">
        <v>50</v>
      </c>
      <c r="B356" s="69" t="s">
        <v>22</v>
      </c>
      <c r="C356" s="55">
        <v>66619</v>
      </c>
      <c r="D356" s="56">
        <f t="shared" si="36"/>
        <v>1.1692181758413294</v>
      </c>
      <c r="E356" s="69" t="s">
        <v>22</v>
      </c>
      <c r="F356" s="55">
        <v>73791</v>
      </c>
      <c r="G356" s="56">
        <f t="shared" si="38"/>
        <v>10.765697473693692</v>
      </c>
      <c r="H356" s="56">
        <f t="shared" si="37"/>
        <v>1.1729350844306303</v>
      </c>
      <c r="J356" s="28"/>
      <c r="K356" s="34"/>
      <c r="L356" s="35"/>
      <c r="M356" s="29"/>
      <c r="N356" s="24"/>
      <c r="O356" s="27"/>
      <c r="P356" s="29"/>
      <c r="Q356" s="29"/>
    </row>
    <row r="357" spans="1:17" ht="28.5" customHeight="1">
      <c r="A357" s="75" t="s">
        <v>57</v>
      </c>
      <c r="B357" s="69" t="s">
        <v>25</v>
      </c>
      <c r="C357" s="55">
        <v>47367</v>
      </c>
      <c r="D357" s="56">
        <f t="shared" si="36"/>
        <v>0.8313297608051193</v>
      </c>
      <c r="E357" s="69" t="s">
        <v>23</v>
      </c>
      <c r="F357" s="55">
        <v>61183</v>
      </c>
      <c r="G357" s="56">
        <f t="shared" si="38"/>
        <v>29.16798615069563</v>
      </c>
      <c r="H357" s="56">
        <f t="shared" si="37"/>
        <v>0.9725262873618632</v>
      </c>
      <c r="J357" s="28"/>
      <c r="M357" s="25"/>
      <c r="N357" s="24"/>
      <c r="O357" s="27"/>
      <c r="P357" s="29"/>
      <c r="Q357" s="29"/>
    </row>
    <row r="358" spans="1:17" ht="28.5" customHeight="1">
      <c r="A358" s="75" t="s">
        <v>59</v>
      </c>
      <c r="B358" s="69" t="s">
        <v>24</v>
      </c>
      <c r="C358" s="55">
        <v>51278</v>
      </c>
      <c r="D358" s="56">
        <f t="shared" si="36"/>
        <v>0.8999710235937448</v>
      </c>
      <c r="E358" s="69" t="s">
        <v>24</v>
      </c>
      <c r="F358" s="55">
        <v>56431</v>
      </c>
      <c r="G358" s="56">
        <f t="shared" si="38"/>
        <v>10.049143882366707</v>
      </c>
      <c r="H358" s="56">
        <f t="shared" si="37"/>
        <v>0.8969914996341681</v>
      </c>
      <c r="J358" s="28"/>
      <c r="N358" s="24"/>
      <c r="O358" s="27"/>
      <c r="P358" s="29"/>
      <c r="Q358" s="29"/>
    </row>
    <row r="359" spans="1:17" ht="28.5" customHeight="1">
      <c r="A359" s="75" t="s">
        <v>71</v>
      </c>
      <c r="B359" s="69" t="s">
        <v>23</v>
      </c>
      <c r="C359" s="55">
        <v>56222</v>
      </c>
      <c r="D359" s="56">
        <f t="shared" si="36"/>
        <v>0.986742284966019</v>
      </c>
      <c r="E359" s="69" t="s">
        <v>25</v>
      </c>
      <c r="F359" s="55">
        <v>56374</v>
      </c>
      <c r="G359" s="56">
        <f>(F359-C359)/C359*100</f>
        <v>0.2703567998292483</v>
      </c>
      <c r="H359" s="56">
        <f t="shared" si="37"/>
        <v>0.8960854636702628</v>
      </c>
      <c r="J359" s="28"/>
      <c r="N359" s="24"/>
      <c r="O359" s="27"/>
      <c r="P359" s="29"/>
      <c r="Q359" s="29"/>
    </row>
    <row r="360" spans="1:17" ht="28.5" customHeight="1">
      <c r="A360" s="70" t="s">
        <v>26</v>
      </c>
      <c r="B360" s="71"/>
      <c r="C360" s="72">
        <f>SUM(C340:C359)</f>
        <v>5266035</v>
      </c>
      <c r="D360" s="56">
        <f t="shared" si="36"/>
        <v>92.42324016596758</v>
      </c>
      <c r="E360" s="71"/>
      <c r="F360" s="72">
        <f>SUM(F340:F359)</f>
        <v>5453234</v>
      </c>
      <c r="G360" s="60">
        <f>(F360-C360)/C360*100</f>
        <v>3.554837747945086</v>
      </c>
      <c r="H360" s="56">
        <f t="shared" si="37"/>
        <v>86.6811600630156</v>
      </c>
      <c r="J360" s="28"/>
      <c r="N360" s="21"/>
      <c r="O360" s="27"/>
      <c r="P360" s="29"/>
      <c r="Q360" s="29"/>
    </row>
    <row r="361" spans="1:17" ht="28.5" customHeight="1">
      <c r="A361" s="78" t="s">
        <v>52</v>
      </c>
      <c r="B361" s="71"/>
      <c r="C361" s="73">
        <f>C362-C360</f>
        <v>431704</v>
      </c>
      <c r="D361" s="56">
        <f t="shared" si="36"/>
        <v>7.576759834032412</v>
      </c>
      <c r="E361" s="71"/>
      <c r="F361" s="73">
        <f>F362-F360</f>
        <v>837907</v>
      </c>
      <c r="G361" s="60">
        <f>(F361-C361)/C361*100</f>
        <v>94.09294331301076</v>
      </c>
      <c r="H361" s="56">
        <f t="shared" si="37"/>
        <v>13.318839936984403</v>
      </c>
      <c r="J361" s="28"/>
      <c r="N361" s="21"/>
      <c r="O361" s="27"/>
      <c r="P361" s="29"/>
      <c r="Q361" s="29"/>
    </row>
    <row r="362" spans="1:17" ht="28.5" customHeight="1">
      <c r="A362" s="70" t="s">
        <v>28</v>
      </c>
      <c r="B362" s="71"/>
      <c r="C362" s="62">
        <v>5697739</v>
      </c>
      <c r="D362" s="56">
        <f t="shared" si="36"/>
        <v>100</v>
      </c>
      <c r="E362" s="71"/>
      <c r="F362" s="62">
        <v>6291141</v>
      </c>
      <c r="G362" s="60">
        <f>(F362-C362)/C362*100</f>
        <v>10.414692564892846</v>
      </c>
      <c r="H362" s="56">
        <f t="shared" si="37"/>
        <v>100</v>
      </c>
      <c r="J362" s="28"/>
      <c r="N362" s="21"/>
      <c r="O362" s="27"/>
      <c r="P362" s="29"/>
      <c r="Q362" s="29"/>
    </row>
    <row r="363" spans="1:17" ht="28.5" customHeight="1">
      <c r="A363" s="46"/>
      <c r="B363" s="74"/>
      <c r="C363" s="74"/>
      <c r="D363" s="74"/>
      <c r="E363" s="74"/>
      <c r="F363" s="74"/>
      <c r="G363" s="74"/>
      <c r="H363" s="74"/>
      <c r="J363" s="33"/>
      <c r="N363" s="36"/>
      <c r="O363" s="35"/>
      <c r="P363" s="26"/>
      <c r="Q363" s="29"/>
    </row>
    <row r="364" spans="1:15" ht="28.5" customHeight="1">
      <c r="A364" s="68" t="s">
        <v>32</v>
      </c>
      <c r="B364" s="74"/>
      <c r="C364" s="74"/>
      <c r="D364" s="74"/>
      <c r="E364" s="74"/>
      <c r="F364" s="74"/>
      <c r="G364" s="74"/>
      <c r="H364" s="74"/>
      <c r="N364" s="25"/>
      <c r="O364" s="25"/>
    </row>
    <row r="365" spans="1:8" ht="15">
      <c r="A365" s="68"/>
      <c r="B365" s="74"/>
      <c r="C365" s="74"/>
      <c r="D365" s="74"/>
      <c r="E365" s="74"/>
      <c r="F365" s="74"/>
      <c r="G365" s="74"/>
      <c r="H365" s="74"/>
    </row>
    <row r="366" spans="1:8" ht="15">
      <c r="A366" s="95"/>
      <c r="B366" s="95"/>
      <c r="C366" s="95"/>
      <c r="D366" s="95"/>
      <c r="E366" s="95"/>
      <c r="F366" s="95"/>
      <c r="G366" s="95"/>
      <c r="H366" s="95"/>
    </row>
    <row r="404" ht="12.75">
      <c r="C404">
        <v>4039927</v>
      </c>
    </row>
    <row r="405" ht="12.75">
      <c r="C405">
        <v>400377</v>
      </c>
    </row>
    <row r="406" ht="12.75">
      <c r="C406">
        <f>C404-C405</f>
        <v>3639550</v>
      </c>
    </row>
  </sheetData>
  <sheetProtection/>
  <mergeCells count="29">
    <mergeCell ref="A1:H1"/>
    <mergeCell ref="A2:H2"/>
    <mergeCell ref="A3:H3"/>
    <mergeCell ref="A94:H94"/>
    <mergeCell ref="A64:H64"/>
    <mergeCell ref="A65:H65"/>
    <mergeCell ref="A66:H66"/>
    <mergeCell ref="A34:H34"/>
    <mergeCell ref="A36:H36"/>
    <mergeCell ref="A35:H35"/>
    <mergeCell ref="A187:H187"/>
    <mergeCell ref="A188:H188"/>
    <mergeCell ref="A217:H217"/>
    <mergeCell ref="A95:H95"/>
    <mergeCell ref="A96:H96"/>
    <mergeCell ref="A127:H127"/>
    <mergeCell ref="A126:H126"/>
    <mergeCell ref="A156:H156"/>
    <mergeCell ref="A157:H157"/>
    <mergeCell ref="A366:H366"/>
    <mergeCell ref="A246:H246"/>
    <mergeCell ref="A247:H247"/>
    <mergeCell ref="A275:H275"/>
    <mergeCell ref="A276:H276"/>
    <mergeCell ref="A218:H218"/>
    <mergeCell ref="A337:H337"/>
    <mergeCell ref="A338:H338"/>
    <mergeCell ref="A304:H304"/>
    <mergeCell ref="A305:H305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2020-01-21T03:24:03Z</cp:lastPrinted>
  <dcterms:created xsi:type="dcterms:W3CDTF">2005-01-12T07:33:18Z</dcterms:created>
  <dcterms:modified xsi:type="dcterms:W3CDTF">2020-03-16T00:49:22Z</dcterms:modified>
  <cp:category/>
  <cp:version/>
  <cp:contentType/>
  <cp:contentStatus/>
</cp:coreProperties>
</file>