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'distribusi'!$A$1:$O$41</definedName>
  </definedNames>
  <calcPr fullCalcOnLoad="1"/>
</workbook>
</file>

<file path=xl/sharedStrings.xml><?xml version="1.0" encoding="utf-8"?>
<sst xmlns="http://schemas.openxmlformats.org/spreadsheetml/2006/main" count="95" uniqueCount="27">
  <si>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</si>
  <si>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</si>
  <si>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</si>
  <si>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</si>
  <si>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</si>
  <si>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</si>
  <si>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</si>
  <si>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</si>
  <si>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</si>
  <si>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</si>
  <si>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</si>
  <si>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</si>
  <si>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</si>
  <si>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</si>
  <si>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</si>
  <si>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</si>
  <si>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</si>
  <si>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</si>
  <si>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</si>
  <si>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</si>
  <si>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</si>
  <si>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</si>
  <si>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</si>
  <si>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</si>
  <si>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</si>
  <si>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</si>
  <si>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December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</si>
</sst>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25">
      <selection activeCell="J36" sqref="J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>
        <v>83</v>
      </c>
      <c r="L27" s="7">
        <v>58</v>
      </c>
      <c r="M27" s="7">
        <v>53</v>
      </c>
      <c r="N27" s="7">
        <v>150</v>
      </c>
      <c r="O27" s="7">
        <f>SUM(C27:N27)</f>
        <v>1050504</v>
      </c>
    </row>
    <row r="28" spans="1:15" ht="19.5" customHeight="1">
      <c r="A28" s="20"/>
      <c r="B28" s="21" t="s">
        <v>16</v>
      </c>
      <c r="C28" s="23">
        <f aca="true" t="shared" si="11" ref="C28:I28">(C27-C25)/C25*100</f>
        <v>15.92769246281383</v>
      </c>
      <c r="D28" s="23">
        <f t="shared" si="11"/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 aca="true" t="shared" si="12" ref="J28:O28">(J27-J25)/J25*100</f>
        <v>-99.99643265997088</v>
      </c>
      <c r="K28" s="23">
        <f t="shared" si="12"/>
        <v>-99.98594566220483</v>
      </c>
      <c r="L28" s="23">
        <f t="shared" si="12"/>
        <v>-99.98978993675041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-83.25946063956425</v>
      </c>
    </row>
    <row r="29" spans="1:5" ht="12.75">
      <c r="A29" s="49"/>
      <c r="B29" s="24"/>
      <c r="C29" s="24"/>
      <c r="D29" s="24"/>
      <c r="E29" s="24"/>
    </row>
    <row r="30" spans="1:9" ht="12.75">
      <c r="A30" s="24" t="s">
        <v>26</v>
      </c>
      <c r="B30" s="24"/>
      <c r="C30" s="24"/>
      <c r="D30" s="24"/>
      <c r="E30" s="41"/>
      <c r="F30" s="30"/>
      <c r="G30" s="30"/>
      <c r="H30" s="30"/>
      <c r="I30" s="30"/>
    </row>
    <row r="31" spans="1:13" ht="12.75">
      <c r="A31" s="24"/>
      <c r="B31" s="26">
        <v>2019</v>
      </c>
      <c r="C31" s="27">
        <f>C25+D25+E25+F25+G25+H25+I25+J25+K25+L25+M25+N25</f>
        <v>6275210</v>
      </c>
      <c r="D31" s="24"/>
      <c r="E31" s="32"/>
      <c r="F31" s="32"/>
      <c r="G31" s="32"/>
      <c r="H31" s="33"/>
      <c r="I31" s="31"/>
      <c r="M31" s="16"/>
    </row>
    <row r="32" spans="1:13" ht="12.75">
      <c r="A32" s="24"/>
      <c r="B32" s="26">
        <v>2020</v>
      </c>
      <c r="C32" s="27">
        <f>C27+D27+E27+F27+G27+H27+I27+J27+K27+L27+M27+N27</f>
        <v>1050504</v>
      </c>
      <c r="D32" s="24"/>
      <c r="E32" s="32"/>
      <c r="F32" s="32"/>
      <c r="G32" s="32"/>
      <c r="H32" s="33"/>
      <c r="I32" s="31"/>
      <c r="M32" s="16"/>
    </row>
    <row r="33" spans="1:13" ht="12.75">
      <c r="A33" s="24"/>
      <c r="B33" s="24"/>
      <c r="C33" s="24"/>
      <c r="D33" s="24"/>
      <c r="E33" s="41"/>
      <c r="F33" s="34"/>
      <c r="G33" s="34"/>
      <c r="H33" s="35"/>
      <c r="I33" s="30"/>
      <c r="M33" s="16"/>
    </row>
    <row r="34" spans="1:13" ht="12.75">
      <c r="A34" s="24"/>
      <c r="B34" s="40" t="s">
        <v>19</v>
      </c>
      <c r="C34" s="28">
        <f>(C32-C31)/C31*100</f>
        <v>-83.25946063956425</v>
      </c>
      <c r="D34" s="24" t="s">
        <v>18</v>
      </c>
      <c r="E34" s="29"/>
      <c r="F34" s="34"/>
      <c r="G34" s="34"/>
      <c r="H34" s="35"/>
      <c r="I34" s="30"/>
      <c r="M34" s="16"/>
    </row>
    <row r="35" spans="1:9" ht="12.75">
      <c r="A35" s="24"/>
      <c r="B35" s="24"/>
      <c r="C35" s="24"/>
      <c r="D35" s="24"/>
      <c r="E35" s="29"/>
      <c r="F35" s="34"/>
      <c r="G35" s="34"/>
      <c r="H35" s="35"/>
      <c r="I35" s="30"/>
    </row>
    <row r="36" spans="1:9" ht="12.75">
      <c r="A36" s="24"/>
      <c r="B36" s="24" t="s">
        <v>20</v>
      </c>
      <c r="C36" s="37">
        <v>8000000</v>
      </c>
      <c r="D36" s="24"/>
      <c r="E36" s="29"/>
      <c r="F36" s="34"/>
      <c r="G36" s="34"/>
      <c r="H36" s="35"/>
      <c r="I36" s="30"/>
    </row>
    <row r="37" spans="1:9" ht="12.75">
      <c r="A37" s="24"/>
      <c r="B37" s="24" t="s">
        <v>22</v>
      </c>
      <c r="C37" s="37">
        <f>O27</f>
        <v>1050504</v>
      </c>
      <c r="D37" s="24"/>
      <c r="E37" s="29"/>
      <c r="F37" s="34"/>
      <c r="G37" s="34"/>
      <c r="H37" s="35"/>
      <c r="I37" s="30"/>
    </row>
    <row r="38" spans="1:9" ht="20.25" customHeight="1">
      <c r="A38" s="25"/>
      <c r="B38" s="25"/>
      <c r="C38" s="25"/>
      <c r="D38" s="25"/>
      <c r="E38" s="36"/>
      <c r="F38" s="34"/>
      <c r="G38" s="34"/>
      <c r="H38" s="35"/>
      <c r="I38" s="30"/>
    </row>
    <row r="39" spans="2:3" ht="12.75">
      <c r="B39" s="24" t="s">
        <v>21</v>
      </c>
      <c r="C39" s="38">
        <f>C37/C36*100</f>
        <v>13.131300000000001</v>
      </c>
    </row>
    <row r="40" spans="2:3" ht="12.75">
      <c r="B40" s="43" t="s">
        <v>23</v>
      </c>
      <c r="C40" s="42">
        <f>SUM(100/12)*11</f>
        <v>91.66666666666667</v>
      </c>
    </row>
    <row r="42" ht="12.75">
      <c r="C42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I Ketut Merta Yasa</cp:lastModifiedBy>
  <cp:lastPrinted>2020-01-29T00:33:41Z</cp:lastPrinted>
  <dcterms:created xsi:type="dcterms:W3CDTF">2009-02-26T06:45:14Z</dcterms:created>
  <dcterms:modified xsi:type="dcterms:W3CDTF">2021-02-04T07:01:46Z</dcterms:modified>
  <cp:category/>
  <cp:version/>
  <cp:contentType/>
  <cp:contentStatus/>
</cp:coreProperties>
</file>