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istribusi" sheetId="1" r:id="rId1"/>
    <sheet name="Sheet1" sheetId="2" r:id="rId2"/>
  </sheets>
  <definedNames>
    <definedName name="_xlnm.Print_Area" localSheetId="0">'distribusi'!$A$1:$O$43</definedName>
  </definedNames>
  <calcPr fullCalcOnLoad="1"/>
</workbook>
</file>

<file path=xl/sharedStrings.xml><?xml version="1.0" encoding="utf-8"?>
<sst xmlns="http://schemas.openxmlformats.org/spreadsheetml/2006/main" count="97" uniqueCount="27">
  <si>
    <t>YEAR</t>
  </si>
  <si>
    <t>CATEGORY</t>
  </si>
  <si>
    <t>MAY</t>
  </si>
  <si>
    <t>JUNE</t>
  </si>
  <si>
    <t>JULY</t>
  </si>
  <si>
    <t>SEP.</t>
  </si>
  <si>
    <t>OCT.</t>
  </si>
  <si>
    <t>NOV.</t>
  </si>
  <si>
    <t>DEC.</t>
  </si>
  <si>
    <t>APR.</t>
  </si>
  <si>
    <t>MAR.</t>
  </si>
  <si>
    <t>FEB.</t>
  </si>
  <si>
    <t>JAN.</t>
  </si>
  <si>
    <t>TOTAL</t>
  </si>
  <si>
    <t>TOURISTS</t>
  </si>
  <si>
    <t>AUG.</t>
  </si>
  <si>
    <t>- / + (%)</t>
  </si>
  <si>
    <t>THE NUMBER OF FOREIGN TOURISTS ARRIVAL TO BALI BY MONTH</t>
  </si>
  <si>
    <t>%</t>
  </si>
  <si>
    <t>Growth</t>
  </si>
  <si>
    <t>Projection</t>
  </si>
  <si>
    <t>Percentage</t>
  </si>
  <si>
    <t>Realization</t>
  </si>
  <si>
    <t>Monthly Target achievement</t>
  </si>
  <si>
    <t>January - Sept :</t>
  </si>
  <si>
    <t>*TEMPORARY DATA</t>
  </si>
  <si>
    <t>January - Pebruary 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</si>
</sst>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_);_(* \(#,##0.0\);_(* &quot;-&quot;??_);_(@_)"/>
    <numFmt numFmtId="182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33" borderId="18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33" borderId="18" xfId="0" applyNumberFormat="1" applyFont="1" applyFill="1" applyBorder="1" applyAlignment="1">
      <alignment vertical="center"/>
    </xf>
    <xf numFmtId="3" fontId="41" fillId="0" borderId="1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quotePrefix="1">
      <alignment vertical="center"/>
    </xf>
    <xf numFmtId="4" fontId="41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 quotePrefix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3" fontId="0" fillId="0" borderId="0" xfId="42" applyNumberFormat="1" applyFont="1" applyAlignment="1">
      <alignment/>
    </xf>
    <xf numFmtId="41" fontId="4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zoomScalePageLayoutView="0" workbookViewId="0" topLeftCell="A25">
      <selection activeCell="E37" sqref="E37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456218</v>
      </c>
      <c r="D25" s="7">
        <v>437537</v>
      </c>
      <c r="E25" s="7">
        <v>449637</v>
      </c>
      <c r="F25" s="7">
        <v>476327</v>
      </c>
      <c r="G25" s="7">
        <v>485795</v>
      </c>
      <c r="H25" s="7">
        <v>549751</v>
      </c>
      <c r="I25" s="7">
        <v>594279</v>
      </c>
      <c r="J25" s="7">
        <v>616706</v>
      </c>
      <c r="K25" s="7">
        <v>590565</v>
      </c>
      <c r="L25" s="7">
        <v>568067</v>
      </c>
      <c r="M25" s="7">
        <v>497925</v>
      </c>
      <c r="N25" s="7">
        <v>552403</v>
      </c>
      <c r="O25" s="7">
        <f>SUM(C25:N25)</f>
        <v>6275210</v>
      </c>
    </row>
    <row r="26" spans="1:15" ht="19.5" customHeight="1">
      <c r="A26" s="20"/>
      <c r="B26" s="21" t="s">
        <v>16</v>
      </c>
      <c r="C26" s="23">
        <f>(C25-C23)/C23*100</f>
        <v>27.412062055771997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-7.827360737803733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-4.818808199037103</v>
      </c>
      <c r="J26" s="23">
        <f>(J25-J23)/J23*100</f>
        <v>7.483887159573764</v>
      </c>
      <c r="K26" s="23">
        <f t="shared" si="10"/>
        <v>6.235260468103248</v>
      </c>
      <c r="L26" s="23">
        <f t="shared" si="10"/>
        <v>9.688948790184769</v>
      </c>
      <c r="M26" s="23">
        <f>(M25-M23)/M23*100</f>
        <v>22.423013092384288</v>
      </c>
      <c r="N26" s="23">
        <f t="shared" si="10"/>
        <v>10.742173012655893</v>
      </c>
      <c r="O26" s="23">
        <f>(O25-O23)/O23*100</f>
        <v>3.3726696420526046</v>
      </c>
    </row>
    <row r="27" spans="1:15" ht="19.5" customHeight="1">
      <c r="A27" s="4">
        <v>2020</v>
      </c>
      <c r="B27" s="6" t="s">
        <v>14</v>
      </c>
      <c r="C27" s="7">
        <v>528883</v>
      </c>
      <c r="D27" s="7">
        <v>363937</v>
      </c>
      <c r="E27" s="7">
        <v>156876</v>
      </c>
      <c r="F27" s="7">
        <v>327</v>
      </c>
      <c r="G27" s="7">
        <v>36</v>
      </c>
      <c r="H27" s="7">
        <v>32</v>
      </c>
      <c r="I27" s="7">
        <v>47</v>
      </c>
      <c r="J27" s="7">
        <v>22</v>
      </c>
      <c r="K27" s="7">
        <v>83</v>
      </c>
      <c r="L27" s="7">
        <v>58</v>
      </c>
      <c r="M27" s="7">
        <v>53</v>
      </c>
      <c r="N27" s="7">
        <v>150</v>
      </c>
      <c r="O27" s="7">
        <f>SUM(C27:N27)</f>
        <v>1050504</v>
      </c>
    </row>
    <row r="28" spans="1:15" ht="19.5" customHeight="1">
      <c r="A28" s="20"/>
      <c r="B28" s="21" t="s">
        <v>16</v>
      </c>
      <c r="C28" s="23">
        <f>(C27-C25)/C25*100</f>
        <v>15.92769246281383</v>
      </c>
      <c r="D28" s="23">
        <f aca="true" t="shared" si="11" ref="D28:I28">(D27-D25)/D25*100</f>
        <v>-16.821434530108313</v>
      </c>
      <c r="E28" s="23">
        <f t="shared" si="11"/>
        <v>-65.11052248814043</v>
      </c>
      <c r="F28" s="23">
        <f t="shared" si="11"/>
        <v>-99.93134968204616</v>
      </c>
      <c r="G28" s="23">
        <f t="shared" si="11"/>
        <v>-99.99258946675039</v>
      </c>
      <c r="H28" s="23">
        <f t="shared" si="11"/>
        <v>-99.99417918293918</v>
      </c>
      <c r="I28" s="23">
        <f t="shared" si="11"/>
        <v>-99.99209125680025</v>
      </c>
      <c r="J28" s="23">
        <f aca="true" t="shared" si="12" ref="J28:O28">(J27-J25)/J25*100</f>
        <v>-99.99643265997088</v>
      </c>
      <c r="K28" s="23">
        <f t="shared" si="12"/>
        <v>-99.98594566220483</v>
      </c>
      <c r="L28" s="23">
        <f t="shared" si="12"/>
        <v>-99.98978993675041</v>
      </c>
      <c r="M28" s="23">
        <f t="shared" si="12"/>
        <v>-99.98935582668072</v>
      </c>
      <c r="N28" s="23">
        <f t="shared" si="12"/>
        <v>-99.97284591140888</v>
      </c>
      <c r="O28" s="23">
        <f t="shared" si="12"/>
        <v>-83.25946063956425</v>
      </c>
    </row>
    <row r="29" spans="1:15" ht="12.75">
      <c r="A29" s="4">
        <v>2021</v>
      </c>
      <c r="B29" s="6" t="s">
        <v>14</v>
      </c>
      <c r="C29" s="7">
        <v>10</v>
      </c>
      <c r="D29" s="7">
        <v>12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f>SUM(C29:N29)</f>
        <v>22</v>
      </c>
    </row>
    <row r="30" spans="1:15" ht="18.75" customHeight="1">
      <c r="A30" s="20"/>
      <c r="B30" s="21" t="s">
        <v>16</v>
      </c>
      <c r="C30" s="23">
        <f>(C29-C27)/C27*100</f>
        <v>-99.9981092226447</v>
      </c>
      <c r="D30" s="23">
        <f aca="true" t="shared" si="13" ref="D30:O30">(D29-D27)/D27*100</f>
        <v>-99.99670272602125</v>
      </c>
      <c r="E30" s="23">
        <f t="shared" si="13"/>
        <v>-100</v>
      </c>
      <c r="F30" s="23">
        <f t="shared" si="13"/>
        <v>-100</v>
      </c>
      <c r="G30" s="23">
        <f t="shared" si="13"/>
        <v>-100</v>
      </c>
      <c r="H30" s="23">
        <f t="shared" si="13"/>
        <v>-100</v>
      </c>
      <c r="I30" s="23">
        <f t="shared" si="13"/>
        <v>-100</v>
      </c>
      <c r="J30" s="23">
        <f t="shared" si="13"/>
        <v>-100</v>
      </c>
      <c r="K30" s="23">
        <f t="shared" si="13"/>
        <v>-100</v>
      </c>
      <c r="L30" s="23">
        <f t="shared" si="13"/>
        <v>-100</v>
      </c>
      <c r="M30" s="23">
        <f t="shared" si="13"/>
        <v>-100</v>
      </c>
      <c r="N30" s="23">
        <f t="shared" si="13"/>
        <v>-100</v>
      </c>
      <c r="O30" s="23">
        <f t="shared" si="13"/>
        <v>-99.99790576713654</v>
      </c>
    </row>
    <row r="31" spans="1:5" ht="12.75">
      <c r="A31" s="49"/>
      <c r="B31" s="24"/>
      <c r="C31" s="24"/>
      <c r="D31" s="24"/>
      <c r="E31" s="24"/>
    </row>
    <row r="32" spans="1:9" ht="12.75">
      <c r="A32" s="24" t="s">
        <v>26</v>
      </c>
      <c r="B32" s="24"/>
      <c r="C32" s="24"/>
      <c r="D32" s="24"/>
      <c r="E32" s="41"/>
      <c r="F32" s="30"/>
      <c r="G32" s="30"/>
      <c r="H32" s="30"/>
      <c r="I32" s="30"/>
    </row>
    <row r="33" spans="1:13" ht="12.75">
      <c r="A33" s="24"/>
      <c r="B33" s="26">
        <v>2020</v>
      </c>
      <c r="C33" s="27">
        <f>C27</f>
        <v>528883</v>
      </c>
      <c r="D33" s="24"/>
      <c r="E33" s="32"/>
      <c r="F33" s="32"/>
      <c r="G33" s="32"/>
      <c r="H33" s="33"/>
      <c r="I33" s="31"/>
      <c r="M33" s="16"/>
    </row>
    <row r="34" spans="1:13" ht="12.75">
      <c r="A34" s="24"/>
      <c r="B34" s="26">
        <v>2021</v>
      </c>
      <c r="C34" s="27">
        <f>C29+D29+E29+F29+G29+H29+I29+J29+K29+L29+M29+N29</f>
        <v>22</v>
      </c>
      <c r="D34" s="24"/>
      <c r="E34" s="32"/>
      <c r="F34" s="32"/>
      <c r="G34" s="32"/>
      <c r="H34" s="33"/>
      <c r="I34" s="31"/>
      <c r="M34" s="16"/>
    </row>
    <row r="35" spans="1:13" ht="12.75">
      <c r="A35" s="24"/>
      <c r="B35" s="24"/>
      <c r="C35" s="24"/>
      <c r="D35" s="24"/>
      <c r="E35" s="41"/>
      <c r="F35" s="34"/>
      <c r="G35" s="34"/>
      <c r="H35" s="35"/>
      <c r="I35" s="30"/>
      <c r="M35" s="16"/>
    </row>
    <row r="36" spans="1:13" ht="12.75">
      <c r="A36" s="24"/>
      <c r="B36" s="40" t="s">
        <v>19</v>
      </c>
      <c r="C36" s="28">
        <f>(C34-C33)/C33*100</f>
        <v>-99.99584028981835</v>
      </c>
      <c r="D36" s="24" t="s">
        <v>18</v>
      </c>
      <c r="E36" s="29"/>
      <c r="F36" s="34"/>
      <c r="G36" s="34"/>
      <c r="H36" s="35"/>
      <c r="I36" s="30"/>
      <c r="M36" s="16"/>
    </row>
    <row r="37" spans="1:9" ht="12.75">
      <c r="A37" s="24"/>
      <c r="B37" s="24"/>
      <c r="C37" s="24"/>
      <c r="D37" s="24"/>
      <c r="E37" s="29"/>
      <c r="F37" s="34"/>
      <c r="G37" s="34"/>
      <c r="H37" s="35"/>
      <c r="I37" s="30"/>
    </row>
    <row r="38" spans="1:9" ht="20.25" customHeight="1">
      <c r="A38" s="24"/>
      <c r="B38" s="24" t="s">
        <v>20</v>
      </c>
      <c r="C38" s="37">
        <v>2402186</v>
      </c>
      <c r="D38" s="24"/>
      <c r="E38" s="29"/>
      <c r="F38" s="34"/>
      <c r="G38" s="34"/>
      <c r="H38" s="35"/>
      <c r="I38" s="30"/>
    </row>
    <row r="39" spans="1:9" ht="12.75">
      <c r="A39" s="24"/>
      <c r="B39" s="24" t="s">
        <v>22</v>
      </c>
      <c r="C39" s="37">
        <f>O29</f>
        <v>22</v>
      </c>
      <c r="D39" s="24"/>
      <c r="E39" s="29"/>
      <c r="F39" s="34"/>
      <c r="G39" s="34"/>
      <c r="H39" s="35"/>
      <c r="I39" s="30"/>
    </row>
    <row r="40" spans="1:9" ht="12.75">
      <c r="A40" s="25"/>
      <c r="B40" s="25"/>
      <c r="C40" s="25"/>
      <c r="D40" s="25"/>
      <c r="E40" s="36"/>
      <c r="F40" s="34"/>
      <c r="G40" s="34"/>
      <c r="H40" s="35"/>
      <c r="I40" s="30"/>
    </row>
    <row r="41" spans="2:3" ht="12.75">
      <c r="B41" s="24" t="s">
        <v>21</v>
      </c>
      <c r="C41" s="38">
        <f>C39/C38*100</f>
        <v>0.0009158324959016496</v>
      </c>
    </row>
    <row r="42" spans="2:3" ht="12.75">
      <c r="B42" s="43" t="s">
        <v>23</v>
      </c>
      <c r="C42" s="42">
        <f>SUM(100/12)*11</f>
        <v>91.66666666666667</v>
      </c>
    </row>
    <row r="44" ht="12.75">
      <c r="C44" s="48"/>
    </row>
  </sheetData>
  <sheetProtection/>
  <mergeCells count="2">
    <mergeCell ref="A1:O1"/>
    <mergeCell ref="A2:O2"/>
  </mergeCells>
  <printOptions/>
  <pageMargins left="1.99" right="0.75" top="0.37" bottom="0.25" header="0.25" footer="0.4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0">
      <selection activeCell="B5" sqref="B5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455708</v>
      </c>
      <c r="D25" s="7">
        <v>437537</v>
      </c>
      <c r="E25" s="7">
        <v>449637</v>
      </c>
      <c r="F25" s="7">
        <v>477125</v>
      </c>
      <c r="G25" s="7">
        <v>485795</v>
      </c>
      <c r="H25" s="7">
        <v>549751</v>
      </c>
      <c r="I25" s="7">
        <v>607130</v>
      </c>
      <c r="J25" s="7">
        <v>616706</v>
      </c>
      <c r="K25" s="7">
        <v>573247</v>
      </c>
      <c r="L25" s="7"/>
      <c r="M25" s="7"/>
      <c r="N25" s="7"/>
      <c r="O25" s="7">
        <f>SUM(C25:N25)</f>
        <v>4652636</v>
      </c>
    </row>
    <row r="26" spans="1:15" ht="19.5" customHeight="1">
      <c r="A26" s="20"/>
      <c r="B26" s="21" t="s">
        <v>16</v>
      </c>
      <c r="C26" s="23">
        <f>(C25-C23)/C23*100</f>
        <v>27.269629815815566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-7.6729421007513885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-2.7605603123808793</v>
      </c>
      <c r="J26" s="23">
        <f t="shared" si="10"/>
        <v>7.483887159573764</v>
      </c>
      <c r="K26" s="23">
        <f t="shared" si="10"/>
        <v>3.119968771530285</v>
      </c>
      <c r="L26" s="23">
        <f t="shared" si="10"/>
        <v>-100</v>
      </c>
      <c r="M26" s="23">
        <f t="shared" si="10"/>
        <v>-100</v>
      </c>
      <c r="N26" s="23">
        <f t="shared" si="10"/>
        <v>-100</v>
      </c>
      <c r="O26" s="23">
        <f>(O25-O21)/O21*100</f>
        <v>-18.342416175960324</v>
      </c>
    </row>
    <row r="27" spans="1:5" ht="12.75">
      <c r="A27" s="49" t="s">
        <v>25</v>
      </c>
      <c r="B27" s="24"/>
      <c r="C27" s="24"/>
      <c r="D27" s="24"/>
      <c r="E27" s="24"/>
    </row>
    <row r="28" spans="1:9" ht="12.75">
      <c r="A28" s="24" t="s">
        <v>24</v>
      </c>
      <c r="B28" s="24"/>
      <c r="C28" s="24"/>
      <c r="D28" s="24"/>
      <c r="E28" s="41"/>
      <c r="F28" s="30"/>
      <c r="G28" s="30"/>
      <c r="H28" s="30"/>
      <c r="I28" s="30"/>
    </row>
    <row r="29" spans="1:12" ht="12.75">
      <c r="A29" s="24"/>
      <c r="B29" s="26">
        <v>2018</v>
      </c>
      <c r="C29" s="27">
        <f>C23+D23+E23+F23+G23+H23+I23+J23+K23</f>
        <v>4647040</v>
      </c>
      <c r="D29" s="24"/>
      <c r="E29" s="29"/>
      <c r="F29" s="30"/>
      <c r="G29" s="51"/>
      <c r="H29" s="51"/>
      <c r="I29" s="31"/>
      <c r="L29" s="16"/>
    </row>
    <row r="30" spans="1:13" ht="12.75">
      <c r="A30" s="24"/>
      <c r="B30" s="26">
        <v>2019</v>
      </c>
      <c r="C30" s="27">
        <f>SUM(C25:N25)</f>
        <v>4652636</v>
      </c>
      <c r="D30" s="24"/>
      <c r="E30" s="32"/>
      <c r="F30" s="32"/>
      <c r="G30" s="32"/>
      <c r="H30" s="33"/>
      <c r="I30" s="31"/>
      <c r="M30" s="16"/>
    </row>
    <row r="31" spans="1:13" ht="12.75">
      <c r="A31" s="24"/>
      <c r="B31" s="24"/>
      <c r="C31" s="24"/>
      <c r="D31" s="24"/>
      <c r="E31" s="29"/>
      <c r="F31" s="34"/>
      <c r="G31" s="34"/>
      <c r="H31" s="35"/>
      <c r="I31" s="30"/>
      <c r="M31" s="16"/>
    </row>
    <row r="32" spans="1:13" ht="12.75">
      <c r="A32" s="24"/>
      <c r="B32" s="40" t="s">
        <v>19</v>
      </c>
      <c r="C32" s="28">
        <f>(C30-C29)/C29*100</f>
        <v>0.12042074094477345</v>
      </c>
      <c r="D32" s="24" t="s">
        <v>18</v>
      </c>
      <c r="E32" s="29"/>
      <c r="F32" s="34"/>
      <c r="G32" s="34"/>
      <c r="H32" s="35"/>
      <c r="I32" s="30"/>
      <c r="M32" s="16"/>
    </row>
    <row r="33" spans="1:9" ht="12.75">
      <c r="A33" s="24"/>
      <c r="B33" s="24"/>
      <c r="C33" s="24"/>
      <c r="D33" s="24"/>
      <c r="E33" s="29"/>
      <c r="F33" s="34"/>
      <c r="G33" s="34"/>
      <c r="H33" s="35"/>
      <c r="I33" s="30"/>
    </row>
    <row r="34" spans="1:9" ht="12.75">
      <c r="A34" s="24"/>
      <c r="B34" s="24" t="s">
        <v>20</v>
      </c>
      <c r="C34" s="37">
        <v>7100000</v>
      </c>
      <c r="D34" s="24"/>
      <c r="E34" s="29"/>
      <c r="F34" s="34"/>
      <c r="G34" s="34"/>
      <c r="H34" s="35"/>
      <c r="I34" s="30"/>
    </row>
    <row r="35" spans="1:9" ht="12.75">
      <c r="A35" s="24"/>
      <c r="B35" s="24" t="s">
        <v>22</v>
      </c>
      <c r="C35" s="37">
        <f>O25</f>
        <v>4652636</v>
      </c>
      <c r="D35" s="24"/>
      <c r="E35" s="29"/>
      <c r="F35" s="34"/>
      <c r="G35" s="34"/>
      <c r="H35" s="35"/>
      <c r="I35" s="30"/>
    </row>
    <row r="36" spans="1:9" ht="20.25" customHeight="1">
      <c r="A36" s="25"/>
      <c r="B36" s="25"/>
      <c r="C36" s="25"/>
      <c r="D36" s="25"/>
      <c r="E36" s="36"/>
      <c r="F36" s="34"/>
      <c r="G36" s="34"/>
      <c r="H36" s="35"/>
      <c r="I36" s="30"/>
    </row>
    <row r="37" spans="2:3" ht="12.75">
      <c r="B37" s="24" t="s">
        <v>21</v>
      </c>
      <c r="C37" s="38">
        <f>C35/C34*100</f>
        <v>65.53008450704225</v>
      </c>
    </row>
    <row r="38" spans="2:3" ht="12.75">
      <c r="B38" s="43" t="s">
        <v>23</v>
      </c>
      <c r="C38" s="42">
        <f>SUM(100/12)*9</f>
        <v>75</v>
      </c>
    </row>
    <row r="40" ht="12.75">
      <c r="C40" s="48"/>
    </row>
  </sheetData>
  <sheetProtection/>
  <mergeCells count="3">
    <mergeCell ref="A1:O1"/>
    <mergeCell ref="A2:O2"/>
    <mergeCell ref="G29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Disparda 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Promosi</dc:creator>
  <cp:keywords/>
  <dc:description/>
  <cp:lastModifiedBy>user</cp:lastModifiedBy>
  <cp:lastPrinted>2020-01-29T00:33:41Z</cp:lastPrinted>
  <dcterms:created xsi:type="dcterms:W3CDTF">2009-02-26T06:45:14Z</dcterms:created>
  <dcterms:modified xsi:type="dcterms:W3CDTF">2021-04-09T01:59:23Z</dcterms:modified>
  <cp:category/>
  <cp:version/>
  <cp:contentType/>
  <cp:contentStatus/>
</cp:coreProperties>
</file>