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istribusi" sheetId="1" r:id="rId1"/>
    <sheet name="Sheet1" sheetId="2" r:id="rId2"/>
  </sheets>
  <definedNames>
    <definedName name="_xlnm.Print_Area" localSheetId="0">'distribusi'!$A$1:$O$43</definedName>
  </definedNames>
  <calcPr fullCalcOnLoad="1"/>
</workbook>
</file>

<file path=xl/sharedStrings.xml><?xml version="1.0" encoding="utf-8"?>
<sst xmlns="http://schemas.openxmlformats.org/spreadsheetml/2006/main" count="97" uniqueCount="27">
  <si>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</si>
  <si>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</si>
  <si>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</si>
  <si>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</si>
  <si>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</si>
  <si>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</si>
  <si>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</si>
  <si>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</si>
  <si>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</si>
  <si>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</si>
  <si>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</si>
  <si>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</si>
  <si>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</si>
  <si>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</si>
  <si>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</si>
  <si>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</si>
  <si>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</si>
  <si>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</si>
  <si>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</si>
  <si>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</si>
  <si>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</si>
  <si>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</si>
  <si>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</si>
  <si>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</si>
  <si>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</si>
  <si>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</si>
  <si>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July 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</si>
</sst>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1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PageLayoutView="0" workbookViewId="0" topLeftCell="A13">
      <selection activeCell="I35" sqref="I35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>(J25-J23)/J23*100</f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528883</v>
      </c>
      <c r="D27" s="7">
        <v>363937</v>
      </c>
      <c r="E27" s="7">
        <v>156876</v>
      </c>
      <c r="F27" s="7">
        <v>327</v>
      </c>
      <c r="G27" s="7">
        <v>36</v>
      </c>
      <c r="H27" s="7">
        <v>32</v>
      </c>
      <c r="I27" s="7">
        <v>47</v>
      </c>
      <c r="J27" s="7">
        <v>22</v>
      </c>
      <c r="K27" s="7">
        <v>83</v>
      </c>
      <c r="L27" s="7">
        <v>58</v>
      </c>
      <c r="M27" s="7">
        <v>53</v>
      </c>
      <c r="N27" s="7">
        <v>150</v>
      </c>
      <c r="O27" s="7">
        <f>SUM(C27:N27)</f>
        <v>1050504</v>
      </c>
    </row>
    <row r="28" spans="1:15" ht="19.5" customHeight="1">
      <c r="A28" s="20"/>
      <c r="B28" s="21" t="s">
        <v>16</v>
      </c>
      <c r="C28" s="23">
        <f>(C27-C25)/C25*100</f>
        <v>15.92769246281383</v>
      </c>
      <c r="D28" s="23">
        <f aca="true" t="shared" si="11" ref="D28:I28">(D27-D25)/D25*100</f>
        <v>-16.821434530108313</v>
      </c>
      <c r="E28" s="23">
        <f t="shared" si="11"/>
        <v>-65.11052248814043</v>
      </c>
      <c r="F28" s="23">
        <f t="shared" si="11"/>
        <v>-99.93134968204616</v>
      </c>
      <c r="G28" s="23">
        <f t="shared" si="11"/>
        <v>-99.99258946675039</v>
      </c>
      <c r="H28" s="23">
        <f t="shared" si="11"/>
        <v>-99.99417918293918</v>
      </c>
      <c r="I28" s="23">
        <f t="shared" si="11"/>
        <v>-99.99209125680025</v>
      </c>
      <c r="J28" s="23">
        <f aca="true" t="shared" si="12" ref="J28:O28">(J27-J25)/J25*100</f>
        <v>-99.99643265997088</v>
      </c>
      <c r="K28" s="23">
        <f t="shared" si="12"/>
        <v>-99.98594566220483</v>
      </c>
      <c r="L28" s="23">
        <f t="shared" si="12"/>
        <v>-99.98978993675041</v>
      </c>
      <c r="M28" s="23">
        <f t="shared" si="12"/>
        <v>-99.98935582668072</v>
      </c>
      <c r="N28" s="23">
        <f t="shared" si="12"/>
        <v>-99.97284591140888</v>
      </c>
      <c r="O28" s="23">
        <f t="shared" si="12"/>
        <v>-83.25946063956425</v>
      </c>
    </row>
    <row r="29" spans="1:15" ht="12.75">
      <c r="A29" s="4">
        <v>2021</v>
      </c>
      <c r="B29" s="6" t="s">
        <v>14</v>
      </c>
      <c r="C29" s="7">
        <v>10</v>
      </c>
      <c r="D29" s="7">
        <v>12</v>
      </c>
      <c r="E29" s="7">
        <v>3</v>
      </c>
      <c r="F29" s="7">
        <v>9</v>
      </c>
      <c r="G29" s="7">
        <v>8</v>
      </c>
      <c r="H29" s="7">
        <v>1</v>
      </c>
      <c r="I29" s="7">
        <v>0</v>
      </c>
      <c r="J29" s="7"/>
      <c r="K29" s="7"/>
      <c r="L29" s="7"/>
      <c r="M29" s="7"/>
      <c r="N29" s="7"/>
      <c r="O29" s="7">
        <f>SUM(C29:N29)</f>
        <v>43</v>
      </c>
    </row>
    <row r="30" spans="1:15" ht="18.75" customHeight="1">
      <c r="A30" s="20"/>
      <c r="B30" s="21" t="s">
        <v>16</v>
      </c>
      <c r="C30" s="23">
        <f>(C29-C27)/C27*100</f>
        <v>-99.9981092226447</v>
      </c>
      <c r="D30" s="23">
        <f aca="true" t="shared" si="13" ref="D30:O30">(D29-D27)/D27*100</f>
        <v>-99.99670272602125</v>
      </c>
      <c r="E30" s="23">
        <f t="shared" si="13"/>
        <v>-99.99808766159259</v>
      </c>
      <c r="F30" s="23">
        <f t="shared" si="13"/>
        <v>-97.24770642201835</v>
      </c>
      <c r="G30" s="23">
        <f t="shared" si="13"/>
        <v>-77.77777777777779</v>
      </c>
      <c r="H30" s="23">
        <f t="shared" si="13"/>
        <v>-96.875</v>
      </c>
      <c r="I30" s="23">
        <f t="shared" si="13"/>
        <v>-100</v>
      </c>
      <c r="J30" s="23">
        <f t="shared" si="13"/>
        <v>-100</v>
      </c>
      <c r="K30" s="23">
        <f t="shared" si="13"/>
        <v>-100</v>
      </c>
      <c r="L30" s="23">
        <f t="shared" si="13"/>
        <v>-100</v>
      </c>
      <c r="M30" s="23">
        <f t="shared" si="13"/>
        <v>-100</v>
      </c>
      <c r="N30" s="23">
        <f t="shared" si="13"/>
        <v>-100</v>
      </c>
      <c r="O30" s="23">
        <f t="shared" si="13"/>
        <v>-99.99590672667595</v>
      </c>
    </row>
    <row r="31" spans="1:5" ht="12.75">
      <c r="A31" s="49"/>
      <c r="B31" s="24"/>
      <c r="C31" s="24"/>
      <c r="D31" s="24"/>
      <c r="E31" s="24"/>
    </row>
    <row r="32" spans="1:9" ht="12.75">
      <c r="A32" s="24" t="s">
        <v>26</v>
      </c>
      <c r="B32" s="24"/>
      <c r="C32" s="24"/>
      <c r="D32" s="24"/>
      <c r="E32" s="41"/>
      <c r="F32" s="30"/>
      <c r="G32" s="30"/>
      <c r="H32" s="30"/>
      <c r="I32" s="30"/>
    </row>
    <row r="33" spans="1:13" ht="12.75">
      <c r="A33" s="24"/>
      <c r="B33" s="26">
        <v>2020</v>
      </c>
      <c r="C33" s="27">
        <f>C27+D27+E27+F27+G27+H27+I27</f>
        <v>1050138</v>
      </c>
      <c r="D33" s="24"/>
      <c r="E33" s="32"/>
      <c r="F33" s="32"/>
      <c r="G33" s="32"/>
      <c r="H33" s="33"/>
      <c r="I33" s="31"/>
      <c r="M33" s="16"/>
    </row>
    <row r="34" spans="1:13" ht="12.75">
      <c r="A34" s="24"/>
      <c r="B34" s="26">
        <v>2021</v>
      </c>
      <c r="C34" s="27">
        <f>C29+D29+E29+F29+G29+H29+I29+J29+K29+L29+M29+N29</f>
        <v>43</v>
      </c>
      <c r="D34" s="24"/>
      <c r="E34" s="32"/>
      <c r="F34" s="32"/>
      <c r="G34" s="32"/>
      <c r="H34" s="33"/>
      <c r="I34" s="31"/>
      <c r="M34" s="16"/>
    </row>
    <row r="35" spans="1:13" ht="12.75">
      <c r="A35" s="24"/>
      <c r="B35" s="24"/>
      <c r="C35" s="24"/>
      <c r="D35" s="24"/>
      <c r="E35" s="41"/>
      <c r="F35" s="34"/>
      <c r="G35" s="34"/>
      <c r="H35" s="35"/>
      <c r="I35" s="30"/>
      <c r="M35" s="16"/>
    </row>
    <row r="36" spans="1:13" ht="12.75">
      <c r="A36" s="24"/>
      <c r="B36" s="40" t="s">
        <v>19</v>
      </c>
      <c r="C36" s="28">
        <f>(C34-C33)/C33*100</f>
        <v>-99.99590530006532</v>
      </c>
      <c r="D36" s="24" t="s">
        <v>18</v>
      </c>
      <c r="E36" s="29"/>
      <c r="F36" s="34"/>
      <c r="G36" s="34"/>
      <c r="H36" s="35"/>
      <c r="I36" s="30"/>
      <c r="M36" s="16"/>
    </row>
    <row r="37" spans="1:9" ht="12.75">
      <c r="A37" s="24"/>
      <c r="B37" s="24"/>
      <c r="C37" s="24"/>
      <c r="D37" s="24"/>
      <c r="E37" s="29"/>
      <c r="F37" s="34"/>
      <c r="G37" s="34"/>
      <c r="H37" s="35"/>
      <c r="I37" s="30"/>
    </row>
    <row r="38" spans="1:9" ht="20.25" customHeight="1">
      <c r="A38" s="24"/>
      <c r="B38" s="24" t="s">
        <v>20</v>
      </c>
      <c r="C38" s="37">
        <v>2402186</v>
      </c>
      <c r="D38" s="24"/>
      <c r="E38" s="29"/>
      <c r="F38" s="34"/>
      <c r="G38" s="34"/>
      <c r="H38" s="35"/>
      <c r="I38" s="30"/>
    </row>
    <row r="39" spans="1:9" ht="12.75">
      <c r="A39" s="24"/>
      <c r="B39" s="24" t="s">
        <v>22</v>
      </c>
      <c r="C39" s="37">
        <f>O29</f>
        <v>43</v>
      </c>
      <c r="D39" s="24"/>
      <c r="E39" s="29"/>
      <c r="F39" s="34"/>
      <c r="G39" s="34"/>
      <c r="H39" s="35"/>
      <c r="I39" s="30"/>
    </row>
    <row r="40" spans="1:9" ht="12.75">
      <c r="A40" s="25"/>
      <c r="B40" s="25"/>
      <c r="C40" s="25"/>
      <c r="D40" s="25"/>
      <c r="E40" s="36"/>
      <c r="F40" s="34"/>
      <c r="G40" s="34"/>
      <c r="H40" s="35"/>
      <c r="I40" s="30"/>
    </row>
    <row r="41" spans="2:3" ht="12.75">
      <c r="B41" s="24" t="s">
        <v>21</v>
      </c>
      <c r="C41" s="38">
        <f>C39/C38*100</f>
        <v>0.0017900362419895877</v>
      </c>
    </row>
    <row r="42" spans="2:3" ht="12.75">
      <c r="B42" s="43" t="s">
        <v>23</v>
      </c>
      <c r="C42" s="42">
        <f>SUM(100/12)*11</f>
        <v>91.66666666666667</v>
      </c>
    </row>
    <row r="44" ht="12.75">
      <c r="C44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0">
      <selection activeCell="B5" sqref="B5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51"/>
      <c r="H29" s="51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user</cp:lastModifiedBy>
  <cp:lastPrinted>2021-07-06T03:45:22Z</cp:lastPrinted>
  <dcterms:created xsi:type="dcterms:W3CDTF">2009-02-26T06:45:14Z</dcterms:created>
  <dcterms:modified xsi:type="dcterms:W3CDTF">2021-09-03T03:16:40Z</dcterms:modified>
  <cp:category/>
  <cp:version/>
  <cp:contentType/>
  <cp:contentStatus/>
</cp:coreProperties>
</file>