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UNPROG 2023\SIEP PARIWISATA 2023\6. JUNI 2023\"/>
    </mc:Choice>
  </mc:AlternateContent>
  <bookViews>
    <workbookView xWindow="0" yWindow="0" windowWidth="20490" windowHeight="9045"/>
  </bookViews>
  <sheets>
    <sheet name="Summary Kegiatan" sheetId="1" r:id="rId1"/>
    <sheet name="1-Penyusunan Dokumen Perenca" sheetId="2" r:id="rId2"/>
    <sheet name="2-Koordinasi dan Penyusunan " sheetId="3" r:id="rId3"/>
    <sheet name="3-Penyediaan Gaji dan Tunjan" sheetId="4" r:id="rId4"/>
    <sheet name="4-Penyediaan Komponen Instal" sheetId="5" r:id="rId5"/>
    <sheet name="5-Penyediaan Peralatan dan P" sheetId="6" r:id="rId6"/>
    <sheet name="6-Penyediaan Bahan Logistik " sheetId="7" r:id="rId7"/>
    <sheet name="7-Penyediaan Barang Cetakan " sheetId="8" r:id="rId8"/>
    <sheet name="8-Penyediaan Bahan Bacaan da" sheetId="9" r:id="rId9"/>
    <sheet name="9-Penyelenggaraan Rapat Koor" sheetId="10" r:id="rId10"/>
    <sheet name="10-Penyediaan Jasa Surat Meny" sheetId="11" r:id="rId11"/>
    <sheet name="11-Penyediaan Jasa Komunikasi" sheetId="12" r:id="rId12"/>
    <sheet name="12-Penyediaan Jasa Pelayanan " sheetId="13" r:id="rId13"/>
    <sheet name="13-Penyediaan Jasa Pemelihara" sheetId="14" r:id="rId14"/>
    <sheet name="14-Pemeliharaan atau Rehabili" sheetId="15" r:id="rId15"/>
    <sheet name="15-Pemeliharaan atau Rehabili" sheetId="16" r:id="rId16"/>
    <sheet name="16-Monitoring dan Evaluasi Pe" sheetId="17" r:id="rId17"/>
    <sheet name="17-Perencanaan Destinasi Pari" sheetId="18" r:id="rId18"/>
    <sheet name="18-Pembinaan dan Pengawasan U" sheetId="19" r:id="rId19"/>
    <sheet name="19-Fasilitasi Standarisasi In" sheetId="20" r:id="rId20"/>
    <sheet name="20-Penguatan Promosi Melalui " sheetId="21" r:id="rId21"/>
    <sheet name="21-Penyediaan Data dan Penyeb" sheetId="22" r:id="rId22"/>
    <sheet name="22-Peningkatan Kerja Sama dan" sheetId="23" r:id="rId23"/>
    <sheet name="23-Koordinasi dan Sinkronisas" sheetId="24" r:id="rId24"/>
    <sheet name="24-Koordinasi dan Sinkronisas" sheetId="25" r:id="rId25"/>
    <sheet name="25-Penyusunan Rencana Aksi Pe" sheetId="26" r:id="rId26"/>
    <sheet name="26-Pengembangan Kompetensi SD" sheetId="27" r:id="rId27"/>
    <sheet name="27-Peningkatan Peran serta Ma" sheetId="28" r:id="rId28"/>
    <sheet name="28-Fasilitasi Pengembangan Ko" sheetId="29" r:id="rId29"/>
  </sheets>
  <calcPr calcId="999999"/>
</workbook>
</file>

<file path=xl/calcChain.xml><?xml version="1.0" encoding="utf-8"?>
<calcChain xmlns="http://schemas.openxmlformats.org/spreadsheetml/2006/main">
  <c r="S41" i="29" l="1"/>
  <c r="R41" i="29"/>
  <c r="Q41" i="29"/>
  <c r="P41" i="29"/>
  <c r="L41" i="29"/>
  <c r="K41" i="29"/>
  <c r="J41" i="29"/>
  <c r="F41" i="29"/>
  <c r="E41" i="29"/>
  <c r="D41" i="29"/>
  <c r="S39" i="29"/>
  <c r="S37" i="29"/>
  <c r="S35" i="29"/>
  <c r="S33" i="29"/>
  <c r="S31" i="29"/>
  <c r="S29" i="29"/>
  <c r="S27" i="29"/>
  <c r="S25" i="29"/>
  <c r="S23" i="29"/>
  <c r="S21" i="29"/>
  <c r="S19" i="29"/>
  <c r="S17" i="29"/>
  <c r="S15" i="29"/>
  <c r="S13" i="29"/>
  <c r="S11" i="29"/>
  <c r="S43" i="28"/>
  <c r="R43" i="28"/>
  <c r="Q43" i="28"/>
  <c r="P43" i="28"/>
  <c r="L43" i="28"/>
  <c r="K43" i="28"/>
  <c r="J43" i="28"/>
  <c r="F43" i="28"/>
  <c r="E43" i="28"/>
  <c r="D43" i="28"/>
  <c r="S41" i="28"/>
  <c r="S39" i="28"/>
  <c r="S37" i="28"/>
  <c r="S35" i="28"/>
  <c r="S33" i="28"/>
  <c r="S31" i="28"/>
  <c r="S29" i="28"/>
  <c r="S27" i="28"/>
  <c r="S25" i="28"/>
  <c r="S23" i="28"/>
  <c r="S21" i="28"/>
  <c r="S19" i="28"/>
  <c r="S17" i="28"/>
  <c r="S15" i="28"/>
  <c r="S13" i="28"/>
  <c r="S11" i="28"/>
  <c r="S35" i="27"/>
  <c r="R35" i="27"/>
  <c r="Q35" i="27"/>
  <c r="P35" i="27"/>
  <c r="L35" i="27"/>
  <c r="K35" i="27"/>
  <c r="J35" i="27"/>
  <c r="F35" i="27"/>
  <c r="E35" i="27"/>
  <c r="D35" i="27"/>
  <c r="S33" i="27"/>
  <c r="S31" i="27"/>
  <c r="S29" i="27"/>
  <c r="S27" i="27"/>
  <c r="S25" i="27"/>
  <c r="S23" i="27"/>
  <c r="S21" i="27"/>
  <c r="S19" i="27"/>
  <c r="S17" i="27"/>
  <c r="S15" i="27"/>
  <c r="S13" i="27"/>
  <c r="S11" i="27"/>
  <c r="S31" i="26"/>
  <c r="R31" i="26"/>
  <c r="Q31" i="26"/>
  <c r="P31" i="26"/>
  <c r="L31" i="26"/>
  <c r="K31" i="26"/>
  <c r="J31" i="26"/>
  <c r="F31" i="26"/>
  <c r="E31" i="26"/>
  <c r="D31" i="26"/>
  <c r="S29" i="26"/>
  <c r="S27" i="26"/>
  <c r="S25" i="26"/>
  <c r="S23" i="26"/>
  <c r="S21" i="26"/>
  <c r="S19" i="26"/>
  <c r="S17" i="26"/>
  <c r="S15" i="26"/>
  <c r="S13" i="26"/>
  <c r="S11" i="26"/>
  <c r="S29" i="25"/>
  <c r="R29" i="25"/>
  <c r="Q29" i="25"/>
  <c r="P29" i="25"/>
  <c r="L29" i="25"/>
  <c r="K29" i="25"/>
  <c r="J29" i="25"/>
  <c r="F29" i="25"/>
  <c r="E29" i="25"/>
  <c r="D29" i="25"/>
  <c r="S27" i="25"/>
  <c r="S25" i="25"/>
  <c r="S23" i="25"/>
  <c r="S21" i="25"/>
  <c r="S19" i="25"/>
  <c r="S17" i="25"/>
  <c r="S15" i="25"/>
  <c r="S13" i="25"/>
  <c r="S11" i="25"/>
  <c r="S19" i="24"/>
  <c r="R19" i="24"/>
  <c r="Q19" i="24"/>
  <c r="P19" i="24"/>
  <c r="L19" i="24"/>
  <c r="K19" i="24"/>
  <c r="J19" i="24"/>
  <c r="F19" i="24"/>
  <c r="E19" i="24"/>
  <c r="D19" i="24"/>
  <c r="S17" i="24"/>
  <c r="S15" i="24"/>
  <c r="S13" i="24"/>
  <c r="S11" i="24"/>
  <c r="S33" i="23"/>
  <c r="R33" i="23"/>
  <c r="Q33" i="23"/>
  <c r="P33" i="23"/>
  <c r="L33" i="23"/>
  <c r="K33" i="23"/>
  <c r="J33" i="23"/>
  <c r="F33" i="23"/>
  <c r="E33" i="23"/>
  <c r="D33" i="23"/>
  <c r="S31" i="23"/>
  <c r="S29" i="23"/>
  <c r="S27" i="23"/>
  <c r="S25" i="23"/>
  <c r="S23" i="23"/>
  <c r="S21" i="23"/>
  <c r="S19" i="23"/>
  <c r="S17" i="23"/>
  <c r="S15" i="23"/>
  <c r="S13" i="23"/>
  <c r="S11" i="23"/>
  <c r="S27" i="22"/>
  <c r="R27" i="22"/>
  <c r="Q27" i="22"/>
  <c r="P27" i="22"/>
  <c r="L27" i="22"/>
  <c r="K27" i="22"/>
  <c r="J27" i="22"/>
  <c r="F27" i="22"/>
  <c r="E27" i="22"/>
  <c r="D27" i="22"/>
  <c r="S25" i="22"/>
  <c r="S23" i="22"/>
  <c r="S21" i="22"/>
  <c r="S19" i="22"/>
  <c r="S17" i="22"/>
  <c r="S15" i="22"/>
  <c r="S13" i="22"/>
  <c r="S11" i="22"/>
  <c r="S29" i="21"/>
  <c r="R29" i="21"/>
  <c r="Q29" i="21"/>
  <c r="P29" i="21"/>
  <c r="L29" i="21"/>
  <c r="K29" i="21"/>
  <c r="J29" i="21"/>
  <c r="F29" i="21"/>
  <c r="E29" i="21"/>
  <c r="D29" i="21"/>
  <c r="S27" i="21"/>
  <c r="S25" i="21"/>
  <c r="S23" i="21"/>
  <c r="S21" i="21"/>
  <c r="S19" i="21"/>
  <c r="S17" i="21"/>
  <c r="S15" i="21"/>
  <c r="S13" i="21"/>
  <c r="S11" i="21"/>
  <c r="S19" i="20"/>
  <c r="R19" i="20"/>
  <c r="Q19" i="20"/>
  <c r="P19" i="20"/>
  <c r="L19" i="20"/>
  <c r="K19" i="20"/>
  <c r="J19" i="20"/>
  <c r="F19" i="20"/>
  <c r="E19" i="20"/>
  <c r="D19" i="20"/>
  <c r="S17" i="20"/>
  <c r="S15" i="20"/>
  <c r="S13" i="20"/>
  <c r="S11" i="20"/>
  <c r="S29" i="19"/>
  <c r="R29" i="19"/>
  <c r="Q29" i="19"/>
  <c r="P29" i="19"/>
  <c r="L29" i="19"/>
  <c r="K29" i="19"/>
  <c r="J29" i="19"/>
  <c r="F29" i="19"/>
  <c r="E29" i="19"/>
  <c r="D29" i="19"/>
  <c r="S27" i="19"/>
  <c r="S25" i="19"/>
  <c r="S23" i="19"/>
  <c r="S21" i="19"/>
  <c r="S19" i="19"/>
  <c r="S17" i="19"/>
  <c r="S15" i="19"/>
  <c r="S13" i="19"/>
  <c r="S11" i="19"/>
  <c r="S37" i="18"/>
  <c r="R37" i="18"/>
  <c r="Q37" i="18"/>
  <c r="P37" i="18"/>
  <c r="L37" i="18"/>
  <c r="K37" i="18"/>
  <c r="J37" i="18"/>
  <c r="F37" i="18"/>
  <c r="E37" i="18"/>
  <c r="D37" i="18"/>
  <c r="S35" i="18"/>
  <c r="S33" i="18"/>
  <c r="S31" i="18"/>
  <c r="S29" i="18"/>
  <c r="S27" i="18"/>
  <c r="S25" i="18"/>
  <c r="S23" i="18"/>
  <c r="S21" i="18"/>
  <c r="S19" i="18"/>
  <c r="S17" i="18"/>
  <c r="S15" i="18"/>
  <c r="S13" i="18"/>
  <c r="S11" i="18"/>
  <c r="S27" i="17"/>
  <c r="R27" i="17"/>
  <c r="Q27" i="17"/>
  <c r="P27" i="17"/>
  <c r="L27" i="17"/>
  <c r="K27" i="17"/>
  <c r="J27" i="17"/>
  <c r="F27" i="17"/>
  <c r="E27" i="17"/>
  <c r="D27" i="17"/>
  <c r="S25" i="17"/>
  <c r="S23" i="17"/>
  <c r="S21" i="17"/>
  <c r="S19" i="17"/>
  <c r="S17" i="17"/>
  <c r="S15" i="17"/>
  <c r="S13" i="17"/>
  <c r="S11" i="17"/>
  <c r="S17" i="16"/>
  <c r="R17" i="16"/>
  <c r="Q17" i="16"/>
  <c r="P17" i="16"/>
  <c r="L17" i="16"/>
  <c r="K17" i="16"/>
  <c r="J17" i="16"/>
  <c r="F17" i="16"/>
  <c r="E17" i="16"/>
  <c r="D17" i="16"/>
  <c r="S15" i="16"/>
  <c r="S13" i="16"/>
  <c r="S11" i="16"/>
  <c r="S23" i="15"/>
  <c r="R23" i="15"/>
  <c r="Q23" i="15"/>
  <c r="P23" i="15"/>
  <c r="L23" i="15"/>
  <c r="K23" i="15"/>
  <c r="J23" i="15"/>
  <c r="F23" i="15"/>
  <c r="E23" i="15"/>
  <c r="D23" i="15"/>
  <c r="S21" i="15"/>
  <c r="S19" i="15"/>
  <c r="S17" i="15"/>
  <c r="S15" i="15"/>
  <c r="S13" i="15"/>
  <c r="S11" i="15"/>
  <c r="S17" i="14"/>
  <c r="R17" i="14"/>
  <c r="Q17" i="14"/>
  <c r="P17" i="14"/>
  <c r="L17" i="14"/>
  <c r="K17" i="14"/>
  <c r="J17" i="14"/>
  <c r="F17" i="14"/>
  <c r="E17" i="14"/>
  <c r="D17" i="14"/>
  <c r="S15" i="14"/>
  <c r="S13" i="14"/>
  <c r="S11" i="14"/>
  <c r="S23" i="13"/>
  <c r="R23" i="13"/>
  <c r="Q23" i="13"/>
  <c r="P23" i="13"/>
  <c r="L23" i="13"/>
  <c r="K23" i="13"/>
  <c r="J23" i="13"/>
  <c r="F23" i="13"/>
  <c r="E23" i="13"/>
  <c r="D23" i="13"/>
  <c r="S21" i="13"/>
  <c r="S19" i="13"/>
  <c r="S17" i="13"/>
  <c r="S15" i="13"/>
  <c r="S13" i="13"/>
  <c r="S11" i="13"/>
  <c r="S17" i="12"/>
  <c r="R17" i="12"/>
  <c r="Q17" i="12"/>
  <c r="P17" i="12"/>
  <c r="L17" i="12"/>
  <c r="K17" i="12"/>
  <c r="J17" i="12"/>
  <c r="F17" i="12"/>
  <c r="E17" i="12"/>
  <c r="D17" i="12"/>
  <c r="S15" i="12"/>
  <c r="S13" i="12"/>
  <c r="S11" i="12"/>
  <c r="S15" i="11"/>
  <c r="R15" i="11"/>
  <c r="Q15" i="11"/>
  <c r="P15" i="11"/>
  <c r="L15" i="11"/>
  <c r="K15" i="11"/>
  <c r="J15" i="11"/>
  <c r="F15" i="11"/>
  <c r="E15" i="11"/>
  <c r="D15" i="11"/>
  <c r="S11" i="11"/>
  <c r="S17" i="10"/>
  <c r="R17" i="10"/>
  <c r="Q17" i="10"/>
  <c r="P17" i="10"/>
  <c r="L17" i="10"/>
  <c r="K17" i="10"/>
  <c r="J17" i="10"/>
  <c r="F17" i="10"/>
  <c r="E17" i="10"/>
  <c r="D17" i="10"/>
  <c r="S15" i="10"/>
  <c r="S13" i="10"/>
  <c r="S11" i="10"/>
  <c r="S15" i="9"/>
  <c r="R15" i="9"/>
  <c r="Q15" i="9"/>
  <c r="P15" i="9"/>
  <c r="L15" i="9"/>
  <c r="K15" i="9"/>
  <c r="J15" i="9"/>
  <c r="F15" i="9"/>
  <c r="E15" i="9"/>
  <c r="D15" i="9"/>
  <c r="S11" i="9"/>
  <c r="S15" i="8"/>
  <c r="R15" i="8"/>
  <c r="Q15" i="8"/>
  <c r="P15" i="8"/>
  <c r="L15" i="8"/>
  <c r="K15" i="8"/>
  <c r="J15" i="8"/>
  <c r="F15" i="8"/>
  <c r="E15" i="8"/>
  <c r="D15" i="8"/>
  <c r="S11" i="8"/>
  <c r="S15" i="7"/>
  <c r="R15" i="7"/>
  <c r="Q15" i="7"/>
  <c r="P15" i="7"/>
  <c r="L15" i="7"/>
  <c r="K15" i="7"/>
  <c r="J15" i="7"/>
  <c r="F15" i="7"/>
  <c r="E15" i="7"/>
  <c r="D15" i="7"/>
  <c r="S11" i="7"/>
  <c r="S17" i="6"/>
  <c r="R17" i="6"/>
  <c r="Q17" i="6"/>
  <c r="P17" i="6"/>
  <c r="L17" i="6"/>
  <c r="K17" i="6"/>
  <c r="J17" i="6"/>
  <c r="F17" i="6"/>
  <c r="E17" i="6"/>
  <c r="D17" i="6"/>
  <c r="S15" i="6"/>
  <c r="S13" i="6"/>
  <c r="S11" i="6"/>
  <c r="S15" i="5"/>
  <c r="R15" i="5"/>
  <c r="Q15" i="5"/>
  <c r="P15" i="5"/>
  <c r="L15" i="5"/>
  <c r="K15" i="5"/>
  <c r="J15" i="5"/>
  <c r="F15" i="5"/>
  <c r="E15" i="5"/>
  <c r="D15" i="5"/>
  <c r="S11" i="5"/>
  <c r="S43" i="4"/>
  <c r="R43" i="4"/>
  <c r="Q43" i="4"/>
  <c r="P43" i="4"/>
  <c r="L43" i="4"/>
  <c r="K43" i="4"/>
  <c r="J43" i="4"/>
  <c r="F43" i="4"/>
  <c r="E43" i="4"/>
  <c r="D43" i="4"/>
  <c r="S41" i="4"/>
  <c r="S39" i="4"/>
  <c r="S37" i="4"/>
  <c r="S35" i="4"/>
  <c r="S33" i="4"/>
  <c r="S31" i="4"/>
  <c r="S29" i="4"/>
  <c r="S27" i="4"/>
  <c r="S25" i="4"/>
  <c r="S23" i="4"/>
  <c r="S21" i="4"/>
  <c r="S19" i="4"/>
  <c r="S17" i="4"/>
  <c r="S15" i="4"/>
  <c r="S13" i="4"/>
  <c r="S11" i="4"/>
  <c r="S27" i="3"/>
  <c r="R27" i="3"/>
  <c r="Q27" i="3"/>
  <c r="P27" i="3"/>
  <c r="L27" i="3"/>
  <c r="K27" i="3"/>
  <c r="J27" i="3"/>
  <c r="F27" i="3"/>
  <c r="E27" i="3"/>
  <c r="D27" i="3"/>
  <c r="S25" i="3"/>
  <c r="S23" i="3"/>
  <c r="S21" i="3"/>
  <c r="S19" i="3"/>
  <c r="S17" i="3"/>
  <c r="S15" i="3"/>
  <c r="S13" i="3"/>
  <c r="S11" i="3"/>
  <c r="S25" i="2"/>
  <c r="R25" i="2"/>
  <c r="Q25" i="2"/>
  <c r="P25" i="2"/>
  <c r="L25" i="2"/>
  <c r="K25" i="2"/>
  <c r="J25" i="2"/>
  <c r="F25" i="2"/>
  <c r="E25" i="2"/>
  <c r="D25" i="2"/>
  <c r="S23" i="2"/>
  <c r="S21" i="2"/>
  <c r="S19" i="2"/>
  <c r="S17" i="2"/>
  <c r="S15" i="2"/>
  <c r="S13" i="2"/>
  <c r="S11" i="2"/>
  <c r="S39" i="1"/>
  <c r="R39" i="1"/>
  <c r="Q39" i="1"/>
  <c r="P39" i="1"/>
  <c r="L39" i="1"/>
  <c r="K39" i="1"/>
  <c r="J39" i="1"/>
  <c r="F39" i="1"/>
  <c r="E39" i="1"/>
  <c r="D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<sst xmlns="http://schemas.openxmlformats.org/spreadsheetml/2006/main" count="2167" uniqueCount="230">
  <si>
    <t>REKAPITULASI REALISASI FISIK DAN KEUANGAN</t>
  </si>
  <si>
    <t>DINAS PARIWISATA</t>
  </si>
  <si>
    <t>PEMERINTAH PROVINSI BALI</t>
  </si>
  <si>
    <t>TAHUN ANGGARAN 2023</t>
  </si>
  <si>
    <t>BULAN LAPORAN: Juni</t>
  </si>
  <si>
    <t>NO</t>
  </si>
  <si>
    <t>PROGRAM</t>
  </si>
  <si>
    <t>KEGIATAN / SUB KEGIATAN</t>
  </si>
  <si>
    <t>JUMLAH DANA (Rp.)</t>
  </si>
  <si>
    <t>REALISASI DANA (Rp.)</t>
  </si>
  <si>
    <t>BOBOT KEGIATAN</t>
  </si>
  <si>
    <t>PROSENTASE</t>
  </si>
  <si>
    <t>SISA ANGGARAN (Rp.)</t>
  </si>
  <si>
    <t>FISIK</t>
  </si>
  <si>
    <t>FISIK x BOBOT KEGIATAN</t>
  </si>
  <si>
    <t>KEUANGAN</t>
  </si>
  <si>
    <t>KEUANGAN x BOBOT KEGIATAN</t>
  </si>
  <si>
    <t>TARGET</t>
  </si>
  <si>
    <t>REALISASI</t>
  </si>
  <si>
    <t>DEVIASI</t>
  </si>
  <si>
    <t>A</t>
  </si>
  <si>
    <t>B</t>
  </si>
  <si>
    <t>C</t>
  </si>
  <si>
    <t>D</t>
  </si>
  <si>
    <t>E</t>
  </si>
  <si>
    <t>F 
 (D / ΣD)</t>
  </si>
  <si>
    <t>G</t>
  </si>
  <si>
    <t>H</t>
  </si>
  <si>
    <t>I</t>
  </si>
  <si>
    <t>J 
 (F x G)</t>
  </si>
  <si>
    <t>K 
 (F x H)</t>
  </si>
  <si>
    <t>L 
 (F x I)</t>
  </si>
  <si>
    <t>M</t>
  </si>
  <si>
    <t>N</t>
  </si>
  <si>
    <t>O</t>
  </si>
  <si>
    <t>P 
 (F x M)</t>
  </si>
  <si>
    <t>Q 
 (F x N)</t>
  </si>
  <si>
    <t>R 
 (F x O)</t>
  </si>
  <si>
    <t>S 
 (D - E)</t>
  </si>
  <si>
    <t>PROGRAM PENUNJANG URUSAN PEMERINTAHAN DAERAH PROVINSI
(3.26.01)</t>
  </si>
  <si>
    <t>Perencanaan, Penganggaran, dan Evaluasi Kinerja Perangkat Daerah / Penyusunan Dokumen Perencanaan Perangkat Daerah
(3.26.01.1.01.01)
[Dinas Pariwisata]
Sumber Dana : PENDAPATAN ASLI DAERAH (PAD)</t>
  </si>
  <si>
    <t>Perencanaan, Penganggaran, dan Evaluasi Kinerja Perangkat Daerah / Koordinasi dan Penyusunan Laporan Capaian Kinerja dan Ikhtisar Realisasi Kinerja SKPD
(3.26.01.1.01.06)
[Dinas Pariwisata]
Sumber Dana : PENDAPATAN ASLI DAERAH (PAD)</t>
  </si>
  <si>
    <t>Administrasi Keuangan Perangkat Daerah / Penyediaan Gaji dan Tunjangan ASN
(3.26.01.1.02.01)
[Dinas Pariwisata]
Sumber Dana : Dana Transfer Umum-Dana Alokasi Umum, PENDAPATAN ASLI DAERAH (PAD)</t>
  </si>
  <si>
    <t>Administrasi Umum Perangkat Daerah / Penyediaan Komponen Instalasi Listrik/Penerangan Bangunan Kantor
(3.26.01.1.06.01)
[Dinas Pariwisata]
Sumber Dana : PENDAPATAN ASLI DAERAH (PAD)</t>
  </si>
  <si>
    <t>Administrasi Umum Perangkat Daerah / Penyediaan Peralatan dan Perlengkapan Kantor
(3.26.01.1.06.02)
[Dinas Pariwisata]
Sumber Dana : PENDAPATAN ASLI DAERAH (PAD)</t>
  </si>
  <si>
    <t>Administrasi Umum Perangkat Daerah / Penyediaan Bahan Logistik Kantor
(3.26.01.1.06.04)
[Dinas Pariwisata]
Sumber Dana : PENDAPATAN ASLI DAERAH (PAD)</t>
  </si>
  <si>
    <t>Administrasi Umum Perangkat Daerah / Penyediaan Barang Cetakan dan Penggandaan
(3.26.01.1.06.05)
[Dinas Pariwisata]
Sumber Dana : PENDAPATAN ASLI DAERAH (PAD)</t>
  </si>
  <si>
    <t>Administrasi Umum Perangkat Daerah / Penyediaan Bahan Bacaan dan Peraturan Perundang-Undangan
(3.26.01.1.06.06)
[Dinas Pariwisata]
Sumber Dana : PENDAPATAN ASLI DAERAH (PAD)</t>
  </si>
  <si>
    <t>Administrasi Umum Perangkat Daerah / Penyelenggaraan Rapat Koordinasi dan Konsultasi SKPD
(3.26.01.1.06.09)
[Dinas Pariwisata]
Sumber Dana : PENDAPATAN ASLI DAERAH (PAD)</t>
  </si>
  <si>
    <t>Penyediaan Jasa Penunjang Urusan Pemerintahan Daerah / Penyediaan Jasa Surat Menyurat
(3.26.01.1.08.01)
[Dinas Pariwisata]
Sumber Dana : PENDAPATAN ASLI DAERAH (PAD)</t>
  </si>
  <si>
    <t>Penyediaan Jasa Penunjang Urusan Pemerintahan Daerah / Penyediaan Jasa Komunikasi, Sumber Daya Air dan Listrik
(3.26.01.1.08.02)
[Dinas Pariwisata]
Sumber Dana : PENDAPATAN ASLI DAERAH (PAD)</t>
  </si>
  <si>
    <t>Penyediaan Jasa Penunjang Urusan Pemerintahan Daerah / Penyediaan Jasa Pelayanan Umum Kantor
(3.26.01.1.08.04)
[Dinas Pariwisata]
Sumber Dana : PENDAPATAN ASLI DAERAH (PAD)</t>
  </si>
  <si>
    <t>Pemeliharaan Barang Milik Daerah Penunjang Urusan Pemerintahan Daerah / Penyediaan Jasa Pemeliharaan, Biaya Pemeliharaan, Pajak dan Perizinan Kendaraan Dinas Operasional atau Lapangan
(3.26.01.1.09.02)
[Dinas Pariwisata]
Sumber Dana : PENDAPATAN ASLI DAERAH (PAD)</t>
  </si>
  <si>
    <t>Pemeliharaan Barang Milik Daerah Penunjang Urusan Pemerintahan Daerah / Pemeliharaan/Rehabilitasi Gedung Kantor dan Bangunan Lainnya
(3.26.01.1.09.09)
[Dinas Pariwisata]
Sumber Dana : PENDAPATAN ASLI DAERAH (PAD)</t>
  </si>
  <si>
    <t>Pemeliharaan Barang Milik Daerah Penunjang Urusan Pemerintahan Daerah / Pemeliharaan/Rehabilitasi Sarana dan Prasarana Gedung Kantor atau Bangunan Lainnya
(3.26.01.1.09.10)
[Dinas Pariwisata]
Sumber Dana : PENDAPATAN ASLI DAERAH (PAD)</t>
  </si>
  <si>
    <t>PROGRAM PENINGKATAN DAYA TARIK DESTINASI PARIWISATA
(3.26.02)</t>
  </si>
  <si>
    <t>Pengelolaan Daya Tarik Wisata Provinsi / Monitoring dan Evaluasi Pengelolaan Daya Tarik Wisata Unggulan Provinsi
(3.26.02.1.01.04)
[Dinas Pariwisata]
Sumber Dana : PENDAPATAN ASLI DAERAH (PAD)</t>
  </si>
  <si>
    <t>Pengelolaan Destinasi Pariwisata Provinsi / Perencanaan Destinasi Pariwisata Provinsi
(3.26.02.1.03.02)
[Dinas Pariwisata]
Sumber Dana : PENDAPATAN ASLI DAERAH (PAD)</t>
  </si>
  <si>
    <t>Penetapan Tanda Daftar Usaha Pariwisata Lintas Daerah Kabupaten/Kota dalam 1 (Satu) Daerah Provinsi / Pembinaan dan Pengawasan Usaha Pariwisata
(3.26.02.1.04.04)
[Dinas Pariwisata]
Sumber Dana : PENDAPATAN ASLI DAERAH (PAD)</t>
  </si>
  <si>
    <t>Penetapan Tanda Daftar Usaha Pariwisata Lintas Daerah Kabupaten/Kota dalam 1 (Satu) Daerah Provinsi / Fasilitasi Standarisasi Industri dan Usaha Pariwisata
(3.26.02.1.04.05)
[Dinas Pariwisata]
Sumber Dana : PENDAPATAN ASLI DAERAH (PAD)</t>
  </si>
  <si>
    <t>PROGRAM PEMASARAN PARIWISATA
(3.26.03)</t>
  </si>
  <si>
    <t>Pemasaran Pariwisata Dalam dan Luar Negeri Daya Tarik, Destinasi dan Kawasan Strategis Pariwisata Provinsi / Penguatan Promosi Melalui Media Cetak, Elektronik, dan Media Lainnya Baik Dalam dan Luar Negeri
(3.26.03.1.01.01)
[Dinas Pariwisata]
Sumber Dana : PENDAPATAN ASLI DAERAH (PAD)</t>
  </si>
  <si>
    <t>Pemasaran Pariwisata Dalam dan Luar Negeri Daya Tarik, Destinasi dan Kawasan Strategis Pariwisata Provinsi / Penyediaan Data dan Penyebaran Informasi Pariwisata Provinsi, Baik Dalam dan Luar Negeri
(3.26.03.1.01.03)
[Dinas Pariwisata]
Sumber Dana : PENDAPATAN ASLI DAERAH (PAD)</t>
  </si>
  <si>
    <t>Pemasaran Pariwisata Dalam dan Luar Negeri Daya Tarik, Destinasi dan Kawasan Strategis Pariwisata Provinsi / Peningkatan Kerja Sama dan Kemitraan Pariwisata Dalam dan Luar Negeri
(3.26.03.1.01.04)
[Dinas Pariwisata]
Sumber Dana : PENDAPATAN ASLI DAERAH (PAD)</t>
  </si>
  <si>
    <t>PROGRAM PENGEMBANGAN EKONOMI KREATIF MELALUI PEMANFAATAN DAN PERLINDUNGAN HAK KEKAYAAN INTELEKTUAL
(3.26.04)</t>
  </si>
  <si>
    <t>Penyediaan Sarana dan Prasarana Kota Kreatif / Koordinasi dan Sinkronisasi Pengembangan Ruang Kreasi dan Jaringan Orang Kreatif
(3.26.04.1.01.03)
[Dinas Pariwisata]
Sumber Dana : PENDAPATAN ASLI DAERAH (PAD)</t>
  </si>
  <si>
    <t>Penyediaan Sarana dan Prasarana Kota Kreatif / Koordinasi dan Sinkronisasi Peningkatan Usaha Kreatif Terutama bagi Usaha Pemula
(3.26.04.1.01.05)
[Dinas Pariwisata]
Sumber Dana : PENDAPATAN ASLI DAERAH (PAD)</t>
  </si>
  <si>
    <t>Pengembangan Ekosistem Ekonomi Kreatif / Penyusunan Rencana Aksi Pengembangan Ekonomi Kreatif
(3.26.04.1.02.09)
[Dinas Pariwisata]
Sumber Dana : PENDAPATAN ASLI DAERAH (PAD)</t>
  </si>
  <si>
    <t>PROGRAM PENGEMBANGAN SUMBER DAYA PARIWISATA DAN EKONOMI KREATIF
(3.26.05)</t>
  </si>
  <si>
    <t>Pelaksanaan Peningkatan Kapasitas Sumber Daya Manusia Pariwisata dan Ekonomi Kreatif Tingkat Lanjutan / Pengembangan Kompetensi SDM Pariwisata dan Ekonomi Kreatif Tingkat Lanjutan
(3.26.05.1.01.01)
[Dinas Pariwisata]
Sumber Dana : PENDAPATAN ASLI DAERAH (PAD)</t>
  </si>
  <si>
    <t>Pelaksanaan Peningkatan Kapasitas Sumber Daya Manusia Pariwisata dan Ekonomi Kreatif Tingkat Lanjutan / Peningkatan Peran serta Masyarakat dalam Pengembangan Kemitraan Pariwisata
(3.26.05.1.01.02)
[Dinas Pariwisata]
Sumber Dana : PENDAPATAN ASLI DAERAH (PAD)</t>
  </si>
  <si>
    <t>Pelaksanaan Peningkatan Kapasitas Sumber Daya Manusia Pariwisata dan Ekonomi Kreatif Tingkat Lanjutan / Fasilitasi Pengembangan Kompetensi Sumber Daya Manusia Ekonomi Kreatif
(3.26.05.1.01.09)
[Dinas Pariwisata]
Sumber Dana : PENDAPATAN ASLI DAERAH (PAD)</t>
  </si>
  <si>
    <t>TOTAL</t>
  </si>
  <si>
    <t>Denpasar, 31 Juli 2023</t>
  </si>
  <si>
    <t>Mengetahui,</t>
  </si>
  <si>
    <t>Kepala Dinas Pariwisata Provinsi Bali</t>
  </si>
  <si>
    <t>Tjok Bagus Pemayun, A.Par., MM</t>
  </si>
  <si>
    <t>NIP. 19660907 199903 1 004</t>
  </si>
  <si>
    <t>PADA BULAN Juni 2023</t>
  </si>
  <si>
    <t>PROVINSI</t>
  </si>
  <si>
    <t>: BALI</t>
  </si>
  <si>
    <t>SKPD</t>
  </si>
  <si>
    <t>: DINAS PARIWISATA</t>
  </si>
  <si>
    <t>PROGRAM / KEGIATAN / SUB KEGIATAN</t>
  </si>
  <si>
    <t>TOLOK UKUR DAN TARGET 
 KINERJA KEGIATAN</t>
  </si>
  <si>
    <t>RENCANA BIAYA 1 TAHUN (Rp.)</t>
  </si>
  <si>
    <t>BOBOT REKENING BELANJA</t>
  </si>
  <si>
    <t>PROSENTASE (%)</t>
  </si>
  <si>
    <t>PERMASALAHAN / 
 UPAYA PEMECAHANNYA / 
 KETERANGAN LAINNYA</t>
  </si>
  <si>
    <t>F 
 (D / ΣPAGU KEGIATAN)</t>
  </si>
  <si>
    <t>T</t>
  </si>
  <si>
    <t>Belanja Alat/Bahan untuk Kegiatan Kantor-Alat Tulis Kantor
(5.1.02.01.01.0024)</t>
  </si>
  <si>
    <t>Perencanaan, Penganggaran, dan Evaluasi Kinerja Perangkat Daerah / Penyusunan Dokumen Perencanaan Perangkat Daerah
(3.26.01.1.01.01)
 Sumber Dana : PENDAPATAN ASLI DAERAH (PAD)</t>
  </si>
  <si>
    <t>Belanja Alat/Bahan untuk Kegiatan Kantor- Kertas dan Cover
(5.1.02.01.01.0025)</t>
  </si>
  <si>
    <t xml:space="preserve">Efisiensi
</t>
  </si>
  <si>
    <t>Belanja Alat/Bahan untuk Kegiatan Kantor-Bahan Komputer
(5.1.02.01.01.0029)</t>
  </si>
  <si>
    <t>Tidak sesuai harga di DPA</t>
  </si>
  <si>
    <t>Belanja Jasa Tenaga Administrasi
(5.1.02.02.01.0026)</t>
  </si>
  <si>
    <t>Belanja Iuran Jaminan Kesehatan bagi Non ASN
(5.1.02.02.02.0005)</t>
  </si>
  <si>
    <t>Belanja Iuran Jaminan Kecelakaan Kerja bagi Non ASN
(5.1.02.02.02.0006)</t>
  </si>
  <si>
    <t>Belanja Iuran Jaminan Kematian bagi Non ASN
(5.1.02.02.02.0007)</t>
  </si>
  <si>
    <t>Pengguna Anggaran/Kuasa Pengguna Anggaran,</t>
  </si>
  <si>
    <t>Pejabat Pelaksana Teknis Kegiatan,</t>
  </si>
  <si>
    <t>Penyusunan Dokumen Perencanaan Perangkat Daerah</t>
  </si>
  <si>
    <t>A.A. Istri Vera Laksmi Dewi, SE., MM</t>
  </si>
  <si>
    <t>NIP. 19790925 200802 2 001</t>
  </si>
  <si>
    <t>Perencanaan, Penganggaran, dan Evaluasi Kinerja Perangkat Daerah / Koordinasi dan Penyusunan Laporan Capaian Kinerja dan Ikhtisar Realisasi Kinerja SKPD
(3.26.01.1.01.06)
 Sumber Dana : PENDAPATAN ASLI DAERAH (PAD)</t>
  </si>
  <si>
    <t>Belanja Alat/Bahan untuk Kegiatan Kantor-Benda Pos
(5.1.02.01.01.0027)</t>
  </si>
  <si>
    <t>Koordinasi dan Penyusunan Laporan Capaian Kinerja dan Ikhtisar Realisasi Kinerja SKPD</t>
  </si>
  <si>
    <t>Belanja Gaji Pokok PNS
(5.1.01.01.01.0001)</t>
  </si>
  <si>
    <t>Administrasi Keuangan Perangkat Daerah / Penyediaan Gaji dan Tunjangan ASN
(3.26.01.1.02.01)
 Sumber Dana : Dana Transfer Umum-Dana Alokasi Umum, PENDAPATAN ASLI DAERAH (PAD)</t>
  </si>
  <si>
    <t>Belanja Tunjangan Keluarga PNS
(5.1.01.01.02.0001)</t>
  </si>
  <si>
    <t>Belanja Tunjangan Jabatan PNS
(5.1.01.01.03.0001)</t>
  </si>
  <si>
    <t>Belanja Tunjangan Fungsional PNS
(5.1.01.01.04.0001)</t>
  </si>
  <si>
    <t>Belanja Tunjangan Fungsional Umum PNS
(5.1.01.01.05.0001)</t>
  </si>
  <si>
    <t>Belanja Tunjangan Beras PNS
(5.1.01.01.06.0001)</t>
  </si>
  <si>
    <t>Belanja Tunjangan PPh/Tunjangan Khusus PNS
(5.1.01.01.07.0001)</t>
  </si>
  <si>
    <t>Belanja Pembulatan Gaji PNS
(5.1.01.01.08.0001)</t>
  </si>
  <si>
    <t>Belanja Iuran Jaminan Kesehatan PNS
(5.1.01.01.09.0001)</t>
  </si>
  <si>
    <t>Belanja Iuran Jaminan Kecelakaan Kerja PNS
(5.1.01.01.10.0001)</t>
  </si>
  <si>
    <t>Belanja Iuran Jaminan Kematian PNS
(5.1.01.01.11.0001)</t>
  </si>
  <si>
    <t>Belanja Iuran Simpanan Peserta Tabungan Perumahan Rakyat PNS
(5.1.01.01.12.0001)</t>
  </si>
  <si>
    <t>Tambahan Penghasilan berdasarkan Beban Kerja PNS
(5.1.01.02.01.0001)</t>
  </si>
  <si>
    <t>Tambahan Penghasilan berdasarkan Kondisi Kerja PNS
(5.1.01.02.03.0001)</t>
  </si>
  <si>
    <t>Tambahan Penghasilan berdasarkan Prestasi Kerja PNS
(5.1.01.02.05.0001)</t>
  </si>
  <si>
    <t>Belanja Honorarium Penanggungjawaban Pengelola Keuangan
(5.1.01.03.07.0001)</t>
  </si>
  <si>
    <t>Penyediaan Gaji dan Tunjangan ASN</t>
  </si>
  <si>
    <t>Belanja Alat/Bahan untuk Kegiatan Kantor-Alat Listrik
(5.1.02.01.01.0031)</t>
  </si>
  <si>
    <t>Administrasi Umum Perangkat Daerah / Penyediaan Komponen Instalasi Listrik/Penerangan Bangunan Kantor
(3.26.01.1.06.01)
 Sumber Dana : PENDAPATAN ASLI DAERAH (PAD)</t>
  </si>
  <si>
    <t>Penyediaan Komponen Instalasi Listrik/Penerangan Bangunan Kantor</t>
  </si>
  <si>
    <t>Administrasi Umum Perangkat Daerah / Penyediaan Peralatan dan Perlengkapan Kantor
(3.26.01.1.06.02)
 Sumber Dana : PENDAPATAN ASLI DAERAH (PAD)</t>
  </si>
  <si>
    <t>Efisiensi Anggaran Nego Harga dari PBJ</t>
  </si>
  <si>
    <t>Penyediaan Peralatan dan Perlengkapan Kantor</t>
  </si>
  <si>
    <t>Belanja Alat/Bahan untuk Kegiatan Kantor-Alat/Bahan untuk Kegiatan Kantor Lainnya
(5.1.02.01.01.0036)</t>
  </si>
  <si>
    <t>Administrasi Umum Perangkat Daerah / Penyediaan Bahan Logistik Kantor
(3.26.01.1.06.04)
 Sumber Dana : PENDAPATAN ASLI DAERAH (PAD)</t>
  </si>
  <si>
    <t>Penyediaan Bahan Logistik Kantor</t>
  </si>
  <si>
    <t>Administrasi Umum Perangkat Daerah / Penyediaan Barang Cetakan dan Penggandaan
(3.26.01.1.06.05)
 Sumber Dana : PENDAPATAN ASLI DAERAH (PAD)</t>
  </si>
  <si>
    <t>Penyediaan Barang Cetakan dan Penggandaan</t>
  </si>
  <si>
    <t>Belanja Langganan Jurnal/Surat Kabar/Majalah
(5.1.02.02.01.0062)</t>
  </si>
  <si>
    <t>Administrasi Umum Perangkat Daerah / Penyediaan Bahan Bacaan dan Peraturan Perundang-Undangan
(3.26.01.1.06.06)
 Sumber Dana : PENDAPATAN ASLI DAERAH (PAD)</t>
  </si>
  <si>
    <t>Penyediaan Bahan Bacaan dan Peraturan Perundang-Undangan</t>
  </si>
  <si>
    <t>Belanja Makanan dan Minuman Rapat
(5.1.02.01.01.0052)</t>
  </si>
  <si>
    <t>Administrasi Umum Perangkat Daerah / Penyelenggaraan Rapat Koordinasi dan Konsultasi SKPD
(3.26.01.1.06.09)
 Sumber Dana : PENDAPATAN ASLI DAERAH (PAD)</t>
  </si>
  <si>
    <t>Belanja Makanan dan Minuman Jamuan Tamu
(5.1.02.01.01.0053)</t>
  </si>
  <si>
    <t>Belanja Perjalanan Dinas Biasa
(5.1.02.04.01.0001)</t>
  </si>
  <si>
    <t>Penyelenggaraan Rapat Koordinasi dan Konsultasi SKPD</t>
  </si>
  <si>
    <t>Penyediaan Jasa Penunjang Urusan Pemerintahan Daerah / Penyediaan Jasa Surat Menyurat
(3.26.01.1.08.01)
 Sumber Dana : PENDAPATAN ASLI DAERAH (PAD)</t>
  </si>
  <si>
    <t>Penyediaan Jasa Surat Menyurat</t>
  </si>
  <si>
    <t>Belanja Tagihan Telepon
(5.1.02.02.01.0059)</t>
  </si>
  <si>
    <t>Penyediaan Jasa Penunjang Urusan Pemerintahan Daerah / Penyediaan Jasa Komunikasi, Sumber Daya Air dan Listrik
(3.26.01.1.08.02)
 Sumber Dana : PENDAPATAN ASLI DAERAH (PAD)</t>
  </si>
  <si>
    <t>Belanja Tagihan Air
(5.1.02.02.01.0060)</t>
  </si>
  <si>
    <t>Belanja Tagihan Listrik
(5.1.02.02.01.0061)</t>
  </si>
  <si>
    <t>Penyediaan Jasa Komunikasi, Sumber Daya Air dan Listrik</t>
  </si>
  <si>
    <t>Belanja Bahan-Bahan Kimia
(5.1.02.01.01.0002)</t>
  </si>
  <si>
    <t>Penyediaan Jasa Penunjang Urusan Pemerintahan Daerah / Penyediaan Jasa Pelayanan Umum Kantor
(3.26.01.1.08.04)
 Sumber Dana : PENDAPATAN ASLI DAERAH (PAD)</t>
  </si>
  <si>
    <t>Belanja Alat/Bahan untuk Kegiatan Kantor-Perabot Kantor
(5.1.02.01.01.0030)</t>
  </si>
  <si>
    <t xml:space="preserve">Pengembalian Dana Sesuai STS No 20.900/3023/SEKRET/DISPAR
</t>
  </si>
  <si>
    <t>Belanja Jasa Tenaga Pelayanan Umum
(5.1.02.02.01.0028)</t>
  </si>
  <si>
    <t>Belanja Jasa Tenaga Kebersihan
(5.1.02.02.01.0030)</t>
  </si>
  <si>
    <t>Pengembalian Dana Sesuai STS No 20.900/3023/SEKRET/DISPAR</t>
  </si>
  <si>
    <t>Belanja Pemeliharaan Bangunan Gedung-Bangunan Gedung Tempat Kerja-Taman
(5.1.02.03.03.0036)</t>
  </si>
  <si>
    <t>Penyediaan Jasa Pelayanan Umum Kantor</t>
  </si>
  <si>
    <t>Belanja Bahan-Bahan Bakar dan Pelumas
(5.1.02.01.01.0004)</t>
  </si>
  <si>
    <t>Pemeliharaan Barang Milik Daerah Penunjang Urusan Pemerintahan Daerah / Penyediaan Jasa Pemeliharaan, Biaya Pemeliharaan, Pajak dan Perizinan Kendaraan Dinas Operasional atau Lapangan
(3.26.01.1.09.02)
 Sumber Dana : PENDAPATAN ASLI DAERAH (PAD)</t>
  </si>
  <si>
    <t>Belanja Pembayaran Pajak, Bea, dan Perizinan
(5.1.02.02.01.0067)</t>
  </si>
  <si>
    <t>Belanja Pemeliharaan Alat Angkutan-Alat Angkutan Darat Bermotor-Kendaraan DinasBermotor Perorangan
(5.1.02.03.02.0035)</t>
  </si>
  <si>
    <t>Penyediaan Jasa Pemeliharaan, Biaya Pemeliharaan, Pajak dan Perizinan Kendaraan Dinas Operasional atau Lapangan</t>
  </si>
  <si>
    <t>Pemeliharaan Barang Milik Daerah Penunjang Urusan Pemerintahan Daerah / Pemeliharaan/Rehabilitasi Gedung Kantor dan Bangunan Lainnya
(3.26.01.1.09.09)
 Sumber Dana : PENDAPATAN ASLI DAERAH (PAD)</t>
  </si>
  <si>
    <t>Belanja Jasa Tenaga Keamanan
(5.1.02.02.01.0031)</t>
  </si>
  <si>
    <t>Belanja Jasa Tenaga Supir
(5.1.02.02.01.0033)</t>
  </si>
  <si>
    <t>Pemeliharaan/Rehabilitasi Gedung Kantor dan Bangunan Lainnya</t>
  </si>
  <si>
    <t>Belanja Pemeliharaan Alat Kantor dan Rumah Tangga-Alat Rumah Tangga-Alat Pendingin
(5.1.02.03.02.0121)</t>
  </si>
  <si>
    <t>Pemeliharaan Barang Milik Daerah Penunjang Urusan Pemerintahan Daerah / Pemeliharaan/Rehabilitasi Sarana dan Prasarana Gedung Kantor atau Bangunan Lainnya
(3.26.01.1.09.10)
 Sumber Dana : PENDAPATAN ASLI DAERAH (PAD)</t>
  </si>
  <si>
    <t>Belanja Pemeliharaan Komputer-Komputer Unit-Personal Computer
(5.1.02.03.02.0405)</t>
  </si>
  <si>
    <t>Belanja Pemeliharaan Komputer-Peralatan Komputer-Peralatan Jaringan
(5.1.02.03.02.0410)</t>
  </si>
  <si>
    <t>Pemeliharaan/Rehabilitasi Sarana dan Prasarana Gedung Kantor atau Bangunan Lainnya</t>
  </si>
  <si>
    <t xml:space="preserve">efisien
</t>
  </si>
  <si>
    <t>Pengelolaan Daya Tarik Wisata Provinsi / Monitoring dan Evaluasi Pengelolaan Daya Tarik Wisata Unggulan Provinsi
(3.26.02.1.01.04)
 Sumber Dana : PENDAPATAN ASLI DAERAH (PAD)</t>
  </si>
  <si>
    <t>Honorarium Narasumber atau Pembahas, Moderator, Pembawa Acara, dan Panitia
(5.1.02.02.01.0003)</t>
  </si>
  <si>
    <t>Belanja Perjalanan Dinas Dalam Kota
(5.1.02.04.01.0003)</t>
  </si>
  <si>
    <t>Belanja Perjalanan Dinas Paket Meeting Dalam Kota
(5.1.02.04.01.0004)</t>
  </si>
  <si>
    <t>Monitoring dan Evaluasi Pengelolaan Daya Tarik Wisata Unggulan Provinsi</t>
  </si>
  <si>
    <t>Ida Bagus Adi Laksana, SS., M.Si</t>
  </si>
  <si>
    <t>NIP. 19661220 199303 1 009</t>
  </si>
  <si>
    <t xml:space="preserve">dipindah ke Agustus
</t>
  </si>
  <si>
    <t>Pengelolaan Destinasi Pariwisata Provinsi / Perencanaan Destinasi Pariwisata Provinsi
(3.26.02.1.03.02)
 Sumber Dana : PENDAPATAN ASLI DAERAH (PAD)</t>
  </si>
  <si>
    <t>Efisiensi anggaran</t>
  </si>
  <si>
    <t>Belanja Jasa Tenaga Ahli
(5.1.02.02.01.0029)</t>
  </si>
  <si>
    <t>Belanja Sewa Peralatan Studio Audio
(5.1.02.02.04.0132)</t>
  </si>
  <si>
    <t>Belanja Sewa Bangunan Gedung Kantor
(5.1.02.02.05.0001)</t>
  </si>
  <si>
    <t xml:space="preserve">Penyelesaian SPJ
</t>
  </si>
  <si>
    <t>Perencanaan Destinasi Pariwisata Provinsi</t>
  </si>
  <si>
    <t>Penetapan Tanda Daftar Usaha Pariwisata Lintas Daerah Kabupaten/Kota dalam 1 (Satu) Daerah Provinsi / Pembinaan dan Pengawasan Usaha Pariwisata
(3.26.02.1.04.04)
 Sumber Dana : PENDAPATAN ASLI DAERAH (PAD)</t>
  </si>
  <si>
    <t xml:space="preserve">Adanya penawaran di e-katalog
</t>
  </si>
  <si>
    <t>Pembinaan dan Pengawasan Usaha Pariwisata</t>
  </si>
  <si>
    <t>Ni Nyoman Ayu Andriani, SH., M.H</t>
  </si>
  <si>
    <t>NIP. 19651005 199102 2 002</t>
  </si>
  <si>
    <t xml:space="preserve">Dalam proses SPJ
</t>
  </si>
  <si>
    <t>Penetapan Tanda Daftar Usaha Pariwisata Lintas Daerah Kabupaten/Kota dalam 1 (Satu) Daerah Provinsi / Fasilitasi Standarisasi Industri dan Usaha Pariwisata
(3.26.02.1.04.05)
 Sumber Dana : PENDAPATAN ASLI DAERAH (PAD)</t>
  </si>
  <si>
    <t xml:space="preserve">"Penawaran di
 e-purchasing"
</t>
  </si>
  <si>
    <t>Fasilitasi Standarisasi Industri dan Usaha Pariwisata</t>
  </si>
  <si>
    <t>Pemasaran Pariwisata Dalam dan Luar Negeri Daya Tarik, Destinasi dan Kawasan Strategis Pariwisata Provinsi / Penguatan Promosi Melalui Media Cetak, Elektronik, dan Media Lainnya Baik Dalam dan Luar Negeri
(3.26.03.1.01.01)
 Sumber Dana : PENDAPATAN ASLI DAERAH (PAD)</t>
  </si>
  <si>
    <t>Belanja Jasa Iklan/Reklame, Film, dan Pemotretan
(5.1.02.02.01.0055)</t>
  </si>
  <si>
    <t>Penguatan Promosi Melalui Media Cetak, Elektronik, dan Media Lainnya Baik Dalam dan Luar Negeri</t>
  </si>
  <si>
    <t xml:space="preserve">Terdapat sisa anggaran karena Efisiensi harga
</t>
  </si>
  <si>
    <t>Pemasaran Pariwisata Dalam dan Luar Negeri Daya Tarik, Destinasi dan Kawasan Strategis Pariwisata Provinsi / Penyediaan Data dan Penyebaran Informasi Pariwisata Provinsi, Baik Dalam dan Luar Negeri
(3.26.03.1.01.03)
 Sumber Dana : PENDAPATAN ASLI DAERAH (PAD)</t>
  </si>
  <si>
    <t>Penyediaan Data dan Penyebaran Informasi Pariwisata Provinsi, Baik Dalam dan Luar Negeri</t>
  </si>
  <si>
    <t>Pemasaran Pariwisata Dalam dan Luar Negeri Daya Tarik, Destinasi dan Kawasan Strategis Pariwisata Provinsi / Peningkatan Kerja Sama dan Kemitraan Pariwisata Dalam dan Luar Negeri
(3.26.03.1.01.04)
 Sumber Dana : PENDAPATAN ASLI DAERAH (PAD)</t>
  </si>
  <si>
    <t>Peningkatan Kerja Sama dan Kemitraan Pariwisata Dalam dan Luar Negeri</t>
  </si>
  <si>
    <t>Penyediaan Sarana dan Prasarana Kota Kreatif / Koordinasi dan Sinkronisasi Pengembangan Ruang Kreasi dan Jaringan Orang Kreatif
(3.26.04.1.01.03)
 Sumber Dana : PENDAPATAN ASLI DAERAH (PAD)</t>
  </si>
  <si>
    <t>Koordinasi dan Sinkronisasi Pengembangan Ruang Kreasi dan Jaringan Orang Kreatif</t>
  </si>
  <si>
    <t xml:space="preserve">Adanya penawaran di e- katalog
</t>
  </si>
  <si>
    <t>Penyediaan Sarana dan Prasarana Kota Kreatif / Koordinasi dan Sinkronisasi Peningkatan Usaha Kreatif Terutama bagi Usaha Pemula
(3.26.04.1.01.05)
 Sumber Dana : PENDAPATAN ASLI DAERAH (PAD)</t>
  </si>
  <si>
    <t>Koordinasi dan Sinkronisasi Peningkatan Usaha Kreatif Terutama bagi Usaha Pemula</t>
  </si>
  <si>
    <t>Pengembangan Ekosistem Ekonomi Kreatif / Penyusunan Rencana Aksi Pengembangan Ekonomi Kreatif
(3.26.04.1.02.09)
 Sumber Dana : PENDAPATAN ASLI DAERAH (PAD)</t>
  </si>
  <si>
    <t xml:space="preserve">"Penawaran di 
e-purchasing"
</t>
  </si>
  <si>
    <t>Penyusunan Rencana Aksi Pengembangan Ekonomi Kreatif</t>
  </si>
  <si>
    <t xml:space="preserve">masih dalam proses
</t>
  </si>
  <si>
    <t>Pelaksanaan Peningkatan Kapasitas Sumber Daya Manusia Pariwisata dan Ekonomi Kreatif Tingkat Lanjutan / Pengembangan Kompetensi SDM Pariwisata dan Ekonomi Kreatif Tingkat Lanjutan
(3.26.05.1.01.01)
 Sumber Dana : PENDAPATAN ASLI DAERAH (PAD)</t>
  </si>
  <si>
    <t xml:space="preserve">efisiensi
</t>
  </si>
  <si>
    <t>Belanja Jasa Konsultansi Berorientasi Layanan-Jasa Khusus
(5.1.02.02.09.0014)</t>
  </si>
  <si>
    <t>Pengembangan Kompetensi SDM Pariwisata dan Ekonomi Kreatif Tingkat Lanjutan</t>
  </si>
  <si>
    <t>Pelaksanaan Peningkatan Kapasitas Sumber Daya Manusia Pariwisata dan Ekonomi Kreatif Tingkat Lanjutan / Peningkatan Peran serta Masyarakat dalam Pengembangan Kemitraan Pariwisata
(3.26.05.1.01.02)
 Sumber Dana : PENDAPATAN ASLI DAERAH (PAD)</t>
  </si>
  <si>
    <t>Belanja Alat/Bahan untuk Kegiatan Kantor-Perlengkapan Dinas
(5.1.02.01.01.0032)</t>
  </si>
  <si>
    <t>Belanja Obat-Obatan-Obat
(5.1.02.01.01.0037)</t>
  </si>
  <si>
    <t>Peningkatan Peran serta Masyarakat dalam Pengembangan Kemitraan Pariwisata</t>
  </si>
  <si>
    <t>Pelaksanaan Peningkatan Kapasitas Sumber Daya Manusia Pariwisata dan Ekonomi Kreatif Tingkat Lanjutan / Fasilitasi Pengembangan Kompetensi Sumber Daya Manusia Ekonomi Kreatif
(3.26.05.1.01.09)
 Sumber Dana : PENDAPATAN ASLI DAERAH (PAD)</t>
  </si>
  <si>
    <t>Belanja Natura dan Pakan-Natura
(5.1.02.01.01.0043)</t>
  </si>
  <si>
    <t>Belanja Sewa Alat Peraga Pelatihan dan Percontohan Lainnya
(5.1.02.02.04.0465)</t>
  </si>
  <si>
    <t>Fasilitasi Pengembangan Kompetensi Sumber Daya Manusia Ekonomi Kreatif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</si>
</sst>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5" formatCode="#,##0.00_-"/>
  </numFmts>
  <fonts count="4" x14ac:knownFonts="1">
    <font>
      <sz val="11"/>
      <color rgb="FF000000"/>
      <name val="Calibri"/>
    </font>
    <font>
      <sz val="11"/>
      <color rgb="FF000000"/>
      <name val="Tahoma"/>
    </font>
    <font>
      <sz val="10"/>
      <color rgb="FF000000"/>
      <name val="Tahoma"/>
    </font>
    <font>
      <b/>
      <u/>
      <sz val="10"/>
      <color rgb="FF000000"/>
      <name val="Tahoma"/>
    </font>
  </fonts>
  <fills count="4">
    <fill>
      <patternFill patternType="none"/>
    </fill>
    <fill>
      <patternFill patternType="gray125"/>
    </fill>
    <fill>
      <patternFill patternType="solid">
        <fgColor rgb="FF1DD2FF"/>
        <bgColor rgb="FF1DD2FF"/>
      </patternFill>
    </fill>
    <fill>
      <patternFill patternType="solid">
        <fgColor rgb="FFE8E8E8"/>
        <bgColor rgb="FFE8E8E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topLeftCell="A37" workbookViewId="0">
      <selection activeCell="S40" sqref="S40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18" width="10" customWidth="1"/>
    <col min="19" max="19" width="20" customWidth="1"/>
  </cols>
  <sheetData>
    <row r="1" spans="1:19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x14ac:dyDescent="0.2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x14ac:dyDescent="0.25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5">
      <c r="A6" s="3"/>
    </row>
    <row r="7" spans="1:19" x14ac:dyDescent="0.25">
      <c r="A7" s="27" t="s">
        <v>5</v>
      </c>
      <c r="B7" s="27" t="s">
        <v>6</v>
      </c>
      <c r="C7" s="27" t="s">
        <v>7</v>
      </c>
      <c r="D7" s="27" t="s">
        <v>8</v>
      </c>
      <c r="E7" s="27" t="s">
        <v>9</v>
      </c>
      <c r="F7" s="27" t="s">
        <v>10</v>
      </c>
      <c r="G7" s="27" t="s">
        <v>11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 t="s">
        <v>12</v>
      </c>
    </row>
    <row r="8" spans="1:19" x14ac:dyDescent="0.25">
      <c r="A8" s="27"/>
      <c r="B8" s="27"/>
      <c r="C8" s="27"/>
      <c r="D8" s="27"/>
      <c r="E8" s="27"/>
      <c r="F8" s="27"/>
      <c r="G8" s="27" t="s">
        <v>13</v>
      </c>
      <c r="H8" s="27"/>
      <c r="I8" s="27"/>
      <c r="J8" s="27" t="s">
        <v>14</v>
      </c>
      <c r="K8" s="27"/>
      <c r="L8" s="27"/>
      <c r="M8" s="27" t="s">
        <v>15</v>
      </c>
      <c r="N8" s="27"/>
      <c r="O8" s="27"/>
      <c r="P8" s="27" t="s">
        <v>16</v>
      </c>
      <c r="Q8" s="27"/>
      <c r="R8" s="27"/>
      <c r="S8" s="27"/>
    </row>
    <row r="9" spans="1:19" x14ac:dyDescent="0.25">
      <c r="A9" s="27"/>
      <c r="B9" s="27"/>
      <c r="C9" s="27"/>
      <c r="D9" s="27"/>
      <c r="E9" s="27"/>
      <c r="F9" s="27"/>
      <c r="G9" s="1" t="s">
        <v>17</v>
      </c>
      <c r="H9" s="1" t="s">
        <v>18</v>
      </c>
      <c r="I9" s="1" t="s">
        <v>19</v>
      </c>
      <c r="J9" s="1" t="s">
        <v>17</v>
      </c>
      <c r="K9" s="1" t="s">
        <v>18</v>
      </c>
      <c r="L9" s="1" t="s">
        <v>19</v>
      </c>
      <c r="M9" s="1" t="s">
        <v>17</v>
      </c>
      <c r="N9" s="1" t="s">
        <v>18</v>
      </c>
      <c r="O9" s="1" t="s">
        <v>19</v>
      </c>
      <c r="P9" s="1" t="s">
        <v>17</v>
      </c>
      <c r="Q9" s="1" t="s">
        <v>18</v>
      </c>
      <c r="R9" s="1" t="s">
        <v>19</v>
      </c>
      <c r="S9" s="27"/>
    </row>
    <row r="10" spans="1:19" ht="25.5" x14ac:dyDescent="0.25">
      <c r="A10" s="2" t="s">
        <v>20</v>
      </c>
      <c r="B10" s="2" t="s">
        <v>21</v>
      </c>
      <c r="C10" s="2" t="s">
        <v>22</v>
      </c>
      <c r="D10" s="2" t="s">
        <v>23</v>
      </c>
      <c r="E10" s="2" t="s">
        <v>24</v>
      </c>
      <c r="F10" s="2" t="s">
        <v>25</v>
      </c>
      <c r="G10" s="2" t="s">
        <v>26</v>
      </c>
      <c r="H10" s="2" t="s">
        <v>27</v>
      </c>
      <c r="I10" s="2" t="s">
        <v>28</v>
      </c>
      <c r="J10" s="2" t="s">
        <v>29</v>
      </c>
      <c r="K10" s="2" t="s">
        <v>30</v>
      </c>
      <c r="L10" s="2" t="s">
        <v>31</v>
      </c>
      <c r="M10" s="2" t="s">
        <v>32</v>
      </c>
      <c r="N10" s="2" t="s">
        <v>33</v>
      </c>
      <c r="O10" s="2" t="s">
        <v>34</v>
      </c>
      <c r="P10" s="2" t="s">
        <v>35</v>
      </c>
      <c r="Q10" s="2" t="s">
        <v>36</v>
      </c>
      <c r="R10" s="2" t="s">
        <v>37</v>
      </c>
      <c r="S10" s="2" t="s">
        <v>38</v>
      </c>
    </row>
    <row r="11" spans="1:19" ht="114.75" x14ac:dyDescent="0.25">
      <c r="A11" s="4">
        <v>1</v>
      </c>
      <c r="B11" s="6" t="s">
        <v>39</v>
      </c>
      <c r="C11" s="6" t="s">
        <v>40</v>
      </c>
      <c r="D11" s="7">
        <v>40756296</v>
      </c>
      <c r="E11" s="7">
        <v>17613790</v>
      </c>
      <c r="F11" s="8">
        <v>2.6888935845208002E-3</v>
      </c>
      <c r="G11" s="9">
        <v>43.21</v>
      </c>
      <c r="H11" s="9">
        <v>44.85</v>
      </c>
      <c r="I11" s="2">
        <v>1.64</v>
      </c>
      <c r="J11" s="10">
        <v>0.11618709178714</v>
      </c>
      <c r="K11" s="10">
        <v>0.12059687726576</v>
      </c>
      <c r="L11" s="4">
        <v>0</v>
      </c>
      <c r="M11" s="9">
        <v>43.21</v>
      </c>
      <c r="N11" s="9">
        <v>43.22</v>
      </c>
      <c r="O11" s="9">
        <f t="shared" ref="O11:O38" si="0">M11-N11</f>
        <v>-9.9999999999980001E-3</v>
      </c>
      <c r="P11" s="10">
        <v>0.11618709178714</v>
      </c>
      <c r="Q11" s="10">
        <v>0.11621398072299</v>
      </c>
      <c r="R11" s="4">
        <v>0</v>
      </c>
      <c r="S11" s="7">
        <v>23142506</v>
      </c>
    </row>
    <row r="12" spans="1:19" ht="127.5" x14ac:dyDescent="0.25">
      <c r="A12" s="5">
        <v>2</v>
      </c>
      <c r="B12" s="11" t="s">
        <v>39</v>
      </c>
      <c r="C12" s="11" t="s">
        <v>41</v>
      </c>
      <c r="D12" s="12">
        <v>77717142</v>
      </c>
      <c r="E12" s="12">
        <v>34091080</v>
      </c>
      <c r="F12" s="13">
        <v>5.1273826387728998E-3</v>
      </c>
      <c r="G12" s="14">
        <v>43.86</v>
      </c>
      <c r="H12" s="14">
        <v>44.07</v>
      </c>
      <c r="I12" s="15">
        <v>0.21</v>
      </c>
      <c r="J12" s="16">
        <v>0.22488700253658001</v>
      </c>
      <c r="K12" s="16">
        <v>0.22596375289071999</v>
      </c>
      <c r="L12" s="5">
        <v>0</v>
      </c>
      <c r="M12" s="14">
        <v>43.86</v>
      </c>
      <c r="N12" s="14">
        <v>43.87</v>
      </c>
      <c r="O12" s="14">
        <f t="shared" si="0"/>
        <v>-9.9999999999980001E-3</v>
      </c>
      <c r="P12" s="16">
        <v>0.22488700253658001</v>
      </c>
      <c r="Q12" s="16">
        <v>0.22493827636297001</v>
      </c>
      <c r="R12" s="5">
        <v>0</v>
      </c>
      <c r="S12" s="12">
        <v>43626062</v>
      </c>
    </row>
    <row r="13" spans="1:19" ht="114.75" x14ac:dyDescent="0.25">
      <c r="A13" s="5">
        <v>3</v>
      </c>
      <c r="B13" s="11" t="s">
        <v>39</v>
      </c>
      <c r="C13" s="11" t="s">
        <v>42</v>
      </c>
      <c r="D13" s="12">
        <v>11181934940</v>
      </c>
      <c r="E13" s="12">
        <v>5289656996</v>
      </c>
      <c r="F13" s="13">
        <v>0.73772732249011996</v>
      </c>
      <c r="G13" s="14">
        <v>49.9</v>
      </c>
      <c r="H13" s="14">
        <v>57.9</v>
      </c>
      <c r="I13" s="15">
        <v>8</v>
      </c>
      <c r="J13" s="16">
        <v>36.812593392257</v>
      </c>
      <c r="K13" s="16">
        <v>42.714411972177999</v>
      </c>
      <c r="L13" s="5">
        <v>5.9</v>
      </c>
      <c r="M13" s="14">
        <v>49.9</v>
      </c>
      <c r="N13" s="14">
        <v>47.31</v>
      </c>
      <c r="O13" s="14">
        <f t="shared" si="0"/>
        <v>2.59</v>
      </c>
      <c r="P13" s="16">
        <v>36.812593392257</v>
      </c>
      <c r="Q13" s="16">
        <v>34.901879627008</v>
      </c>
      <c r="R13" s="5">
        <v>1.91</v>
      </c>
      <c r="S13" s="12">
        <v>5892277944</v>
      </c>
    </row>
    <row r="14" spans="1:19" ht="102" x14ac:dyDescent="0.25">
      <c r="A14" s="5">
        <v>4</v>
      </c>
      <c r="B14" s="11" t="s">
        <v>39</v>
      </c>
      <c r="C14" s="11" t="s">
        <v>43</v>
      </c>
      <c r="D14" s="12">
        <v>5112000</v>
      </c>
      <c r="E14" s="12">
        <v>4700000</v>
      </c>
      <c r="F14" s="13">
        <v>3.3726381818578998E-4</v>
      </c>
      <c r="G14" s="14">
        <v>91.94</v>
      </c>
      <c r="H14" s="14">
        <v>100</v>
      </c>
      <c r="I14" s="15">
        <v>8.06</v>
      </c>
      <c r="J14" s="16">
        <v>3.1008035444002002E-2</v>
      </c>
      <c r="K14" s="16">
        <v>3.3726381818579003E-2</v>
      </c>
      <c r="L14" s="5">
        <v>0</v>
      </c>
      <c r="M14" s="14">
        <v>91.94</v>
      </c>
      <c r="N14" s="14">
        <v>91.94</v>
      </c>
      <c r="O14" s="14">
        <f t="shared" si="0"/>
        <v>0</v>
      </c>
      <c r="P14" s="16">
        <v>3.1008035444002002E-2</v>
      </c>
      <c r="Q14" s="16">
        <v>3.1008035444002002E-2</v>
      </c>
      <c r="R14" s="5">
        <v>0</v>
      </c>
      <c r="S14" s="12">
        <v>412000</v>
      </c>
    </row>
    <row r="15" spans="1:19" ht="102" x14ac:dyDescent="0.25">
      <c r="A15" s="5">
        <v>5</v>
      </c>
      <c r="B15" s="11" t="s">
        <v>39</v>
      </c>
      <c r="C15" s="11" t="s">
        <v>44</v>
      </c>
      <c r="D15" s="12">
        <v>18886050</v>
      </c>
      <c r="E15" s="12">
        <v>14147300</v>
      </c>
      <c r="F15" s="13">
        <v>1.2460057381549E-3</v>
      </c>
      <c r="G15" s="14">
        <v>74.91</v>
      </c>
      <c r="H15" s="14">
        <v>83.06</v>
      </c>
      <c r="I15" s="15">
        <v>8.15</v>
      </c>
      <c r="J15" s="16">
        <v>9.3338289845181999E-2</v>
      </c>
      <c r="K15" s="16">
        <v>0.10349323661114</v>
      </c>
      <c r="L15" s="5">
        <v>0.01</v>
      </c>
      <c r="M15" s="14">
        <v>74.91</v>
      </c>
      <c r="N15" s="14">
        <v>74.91</v>
      </c>
      <c r="O15" s="14">
        <f t="shared" si="0"/>
        <v>0</v>
      </c>
      <c r="P15" s="16">
        <v>9.3338289845181999E-2</v>
      </c>
      <c r="Q15" s="16">
        <v>9.3338289845181999E-2</v>
      </c>
      <c r="R15" s="5">
        <v>0</v>
      </c>
      <c r="S15" s="12">
        <v>4738750</v>
      </c>
    </row>
    <row r="16" spans="1:19" ht="89.25" x14ac:dyDescent="0.25">
      <c r="A16" s="5">
        <v>6</v>
      </c>
      <c r="B16" s="11" t="s">
        <v>39</v>
      </c>
      <c r="C16" s="11" t="s">
        <v>45</v>
      </c>
      <c r="D16" s="12">
        <v>63000000</v>
      </c>
      <c r="E16" s="12">
        <v>54917000</v>
      </c>
      <c r="F16" s="13">
        <v>4.1564202945431998E-3</v>
      </c>
      <c r="G16" s="14">
        <v>87.17</v>
      </c>
      <c r="H16" s="14">
        <v>89.6</v>
      </c>
      <c r="I16" s="15">
        <v>2.4300000000000002</v>
      </c>
      <c r="J16" s="16">
        <v>0.36231515707533002</v>
      </c>
      <c r="K16" s="16">
        <v>0.37241525839106998</v>
      </c>
      <c r="L16" s="5">
        <v>0.01</v>
      </c>
      <c r="M16" s="14">
        <v>87.17</v>
      </c>
      <c r="N16" s="14">
        <v>87.17</v>
      </c>
      <c r="O16" s="14">
        <f t="shared" si="0"/>
        <v>0</v>
      </c>
      <c r="P16" s="16">
        <v>0.36231515707533002</v>
      </c>
      <c r="Q16" s="16">
        <v>0.36231515707533002</v>
      </c>
      <c r="R16" s="5">
        <v>0</v>
      </c>
      <c r="S16" s="12">
        <v>8083000</v>
      </c>
    </row>
    <row r="17" spans="1:19" ht="102" x14ac:dyDescent="0.25">
      <c r="A17" s="5">
        <v>7</v>
      </c>
      <c r="B17" s="11" t="s">
        <v>39</v>
      </c>
      <c r="C17" s="11" t="s">
        <v>46</v>
      </c>
      <c r="D17" s="12">
        <v>9174300</v>
      </c>
      <c r="E17" s="12">
        <v>3590160</v>
      </c>
      <c r="F17" s="13">
        <v>6.0527375727345003E-4</v>
      </c>
      <c r="G17" s="14">
        <v>39.130000000000003</v>
      </c>
      <c r="H17" s="14">
        <v>59.3</v>
      </c>
      <c r="I17" s="15">
        <v>20.170000000000002</v>
      </c>
      <c r="J17" s="16">
        <v>2.368436212211E-2</v>
      </c>
      <c r="K17" s="16">
        <v>3.5892733806316003E-2</v>
      </c>
      <c r="L17" s="5">
        <v>0.01</v>
      </c>
      <c r="M17" s="14">
        <v>39.130000000000003</v>
      </c>
      <c r="N17" s="14">
        <v>39.130000000000003</v>
      </c>
      <c r="O17" s="14">
        <f t="shared" si="0"/>
        <v>0</v>
      </c>
      <c r="P17" s="16">
        <v>2.368436212211E-2</v>
      </c>
      <c r="Q17" s="16">
        <v>2.368436212211E-2</v>
      </c>
      <c r="R17" s="5">
        <v>0</v>
      </c>
      <c r="S17" s="12">
        <v>5584140</v>
      </c>
    </row>
    <row r="18" spans="1:19" ht="102" x14ac:dyDescent="0.25">
      <c r="A18" s="5">
        <v>8</v>
      </c>
      <c r="B18" s="11" t="s">
        <v>39</v>
      </c>
      <c r="C18" s="11" t="s">
        <v>47</v>
      </c>
      <c r="D18" s="12">
        <v>2220000</v>
      </c>
      <c r="E18" s="12">
        <v>1108000</v>
      </c>
      <c r="F18" s="13">
        <v>1.4646433418865999E-4</v>
      </c>
      <c r="G18" s="14">
        <v>49.91</v>
      </c>
      <c r="H18" s="14">
        <v>50</v>
      </c>
      <c r="I18" s="15">
        <v>0.09</v>
      </c>
      <c r="J18" s="16">
        <v>7.3100349193563003E-3</v>
      </c>
      <c r="K18" s="16">
        <v>7.3232167094332001E-3</v>
      </c>
      <c r="L18" s="5">
        <v>0</v>
      </c>
      <c r="M18" s="14">
        <v>49.91</v>
      </c>
      <c r="N18" s="14">
        <v>49.91</v>
      </c>
      <c r="O18" s="14">
        <f t="shared" si="0"/>
        <v>0</v>
      </c>
      <c r="P18" s="16">
        <v>7.3100349193563003E-3</v>
      </c>
      <c r="Q18" s="16">
        <v>7.3100349193563003E-3</v>
      </c>
      <c r="R18" s="5">
        <v>0</v>
      </c>
      <c r="S18" s="12">
        <v>1112000</v>
      </c>
    </row>
    <row r="19" spans="1:19" ht="102" x14ac:dyDescent="0.25">
      <c r="A19" s="5">
        <v>9</v>
      </c>
      <c r="B19" s="11" t="s">
        <v>39</v>
      </c>
      <c r="C19" s="11" t="s">
        <v>48</v>
      </c>
      <c r="D19" s="12">
        <v>72938000</v>
      </c>
      <c r="E19" s="12">
        <v>22254839</v>
      </c>
      <c r="F19" s="13">
        <v>4.8120791022759997E-3</v>
      </c>
      <c r="G19" s="14">
        <v>58.75</v>
      </c>
      <c r="H19" s="14">
        <v>40.65</v>
      </c>
      <c r="I19" s="15">
        <v>18.100000000000001</v>
      </c>
      <c r="J19" s="16">
        <v>0.28270964725872</v>
      </c>
      <c r="K19" s="16">
        <v>0.19561101550752</v>
      </c>
      <c r="L19" s="5">
        <v>0.09</v>
      </c>
      <c r="M19" s="14">
        <v>58.75</v>
      </c>
      <c r="N19" s="14">
        <v>30.51</v>
      </c>
      <c r="O19" s="14">
        <f t="shared" si="0"/>
        <v>28.24</v>
      </c>
      <c r="P19" s="16">
        <v>0.28270964725872</v>
      </c>
      <c r="Q19" s="16">
        <v>0.14681653341043999</v>
      </c>
      <c r="R19" s="5">
        <v>0.14000000000000001</v>
      </c>
      <c r="S19" s="12">
        <v>50683161</v>
      </c>
    </row>
    <row r="20" spans="1:19" ht="102" x14ac:dyDescent="0.25">
      <c r="A20" s="5">
        <v>10</v>
      </c>
      <c r="B20" s="11" t="s">
        <v>39</v>
      </c>
      <c r="C20" s="11" t="s">
        <v>49</v>
      </c>
      <c r="D20" s="12">
        <v>2350000</v>
      </c>
      <c r="E20" s="12">
        <v>2350000</v>
      </c>
      <c r="F20" s="13">
        <v>1.5504107447899E-4</v>
      </c>
      <c r="G20" s="14">
        <v>100</v>
      </c>
      <c r="H20" s="14">
        <v>100</v>
      </c>
      <c r="I20" s="15">
        <v>0</v>
      </c>
      <c r="J20" s="16">
        <v>1.5504107447899E-2</v>
      </c>
      <c r="K20" s="16">
        <v>1.5504107447899E-2</v>
      </c>
      <c r="L20" s="5">
        <v>0</v>
      </c>
      <c r="M20" s="14">
        <v>100</v>
      </c>
      <c r="N20" s="14">
        <v>100</v>
      </c>
      <c r="O20" s="14">
        <f t="shared" si="0"/>
        <v>0</v>
      </c>
      <c r="P20" s="16">
        <v>1.5504107447899E-2</v>
      </c>
      <c r="Q20" s="16">
        <v>1.5504107447899E-2</v>
      </c>
      <c r="R20" s="5">
        <v>0</v>
      </c>
      <c r="S20" s="12">
        <v>0</v>
      </c>
    </row>
    <row r="21" spans="1:19" ht="102" x14ac:dyDescent="0.25">
      <c r="A21" s="5">
        <v>11</v>
      </c>
      <c r="B21" s="11" t="s">
        <v>39</v>
      </c>
      <c r="C21" s="11" t="s">
        <v>50</v>
      </c>
      <c r="D21" s="12">
        <v>116000000</v>
      </c>
      <c r="E21" s="12">
        <v>51609360</v>
      </c>
      <c r="F21" s="13">
        <v>7.6530913359843002E-3</v>
      </c>
      <c r="G21" s="14">
        <v>50.56</v>
      </c>
      <c r="H21" s="14">
        <v>50.53</v>
      </c>
      <c r="I21" s="15">
        <v>0.03</v>
      </c>
      <c r="J21" s="16">
        <v>0.38694029794737</v>
      </c>
      <c r="K21" s="16">
        <v>0.38671070520729001</v>
      </c>
      <c r="L21" s="5">
        <v>0</v>
      </c>
      <c r="M21" s="14">
        <v>50.56</v>
      </c>
      <c r="N21" s="14">
        <v>44.49</v>
      </c>
      <c r="O21" s="14">
        <f t="shared" si="0"/>
        <v>6.07</v>
      </c>
      <c r="P21" s="16">
        <v>0.38694029794737</v>
      </c>
      <c r="Q21" s="16">
        <v>0.34048603353793999</v>
      </c>
      <c r="R21" s="5">
        <v>0.05</v>
      </c>
      <c r="S21" s="12">
        <v>64390640</v>
      </c>
    </row>
    <row r="22" spans="1:19" ht="102" x14ac:dyDescent="0.25">
      <c r="A22" s="5">
        <v>12</v>
      </c>
      <c r="B22" s="11" t="s">
        <v>39</v>
      </c>
      <c r="C22" s="11" t="s">
        <v>51</v>
      </c>
      <c r="D22" s="12">
        <v>288000000</v>
      </c>
      <c r="E22" s="12">
        <v>101986420</v>
      </c>
      <c r="F22" s="13">
        <v>1.9000778489339998E-2</v>
      </c>
      <c r="G22" s="14">
        <v>45.63</v>
      </c>
      <c r="H22" s="14">
        <v>45.63</v>
      </c>
      <c r="I22" s="15">
        <v>0</v>
      </c>
      <c r="J22" s="16">
        <v>0.86700552246859997</v>
      </c>
      <c r="K22" s="16">
        <v>0.86700552246859997</v>
      </c>
      <c r="L22" s="5">
        <v>0</v>
      </c>
      <c r="M22" s="14">
        <v>45.63</v>
      </c>
      <c r="N22" s="14">
        <v>35.409999999999997</v>
      </c>
      <c r="O22" s="14">
        <f t="shared" si="0"/>
        <v>10.220000000000001</v>
      </c>
      <c r="P22" s="16">
        <v>0.86700552246859997</v>
      </c>
      <c r="Q22" s="16">
        <v>0.67281756630753997</v>
      </c>
      <c r="R22" s="5">
        <v>0.19</v>
      </c>
      <c r="S22" s="12">
        <v>186013580</v>
      </c>
    </row>
    <row r="23" spans="1:19" ht="140.25" x14ac:dyDescent="0.25">
      <c r="A23" s="5">
        <v>13</v>
      </c>
      <c r="B23" s="11" t="s">
        <v>39</v>
      </c>
      <c r="C23" s="11" t="s">
        <v>52</v>
      </c>
      <c r="D23" s="12">
        <v>321743100</v>
      </c>
      <c r="E23" s="12">
        <v>259536400</v>
      </c>
      <c r="F23" s="13">
        <v>2.1226976991575001E-2</v>
      </c>
      <c r="G23" s="14">
        <v>87.11</v>
      </c>
      <c r="H23" s="14">
        <v>87.11</v>
      </c>
      <c r="I23" s="15">
        <v>0</v>
      </c>
      <c r="J23" s="16">
        <v>1.8490819657361</v>
      </c>
      <c r="K23" s="16">
        <v>1.8490819657361</v>
      </c>
      <c r="L23" s="5">
        <v>0</v>
      </c>
      <c r="M23" s="14">
        <v>87.11</v>
      </c>
      <c r="N23" s="14">
        <v>80.66</v>
      </c>
      <c r="O23" s="14">
        <f t="shared" si="0"/>
        <v>6.45</v>
      </c>
      <c r="P23" s="16">
        <v>1.8490819657361</v>
      </c>
      <c r="Q23" s="16">
        <v>1.7121679641405001</v>
      </c>
      <c r="R23" s="5">
        <v>0.14000000000000001</v>
      </c>
      <c r="S23" s="12">
        <v>62206700</v>
      </c>
    </row>
    <row r="24" spans="1:19" ht="114.75" x14ac:dyDescent="0.25">
      <c r="A24" s="5">
        <v>14</v>
      </c>
      <c r="B24" s="11" t="s">
        <v>39</v>
      </c>
      <c r="C24" s="11" t="s">
        <v>53</v>
      </c>
      <c r="D24" s="12">
        <v>939147400</v>
      </c>
      <c r="E24" s="12">
        <v>405894750</v>
      </c>
      <c r="F24" s="13">
        <v>6.1960179570277003E-2</v>
      </c>
      <c r="G24" s="14">
        <v>43.21</v>
      </c>
      <c r="H24" s="14">
        <v>43.22</v>
      </c>
      <c r="I24" s="15">
        <v>0.01</v>
      </c>
      <c r="J24" s="16">
        <v>2.6772993592317</v>
      </c>
      <c r="K24" s="16">
        <v>2.6779189610273999</v>
      </c>
      <c r="L24" s="5">
        <v>0</v>
      </c>
      <c r="M24" s="14">
        <v>43.21</v>
      </c>
      <c r="N24" s="14">
        <v>43.22</v>
      </c>
      <c r="O24" s="14">
        <f t="shared" si="0"/>
        <v>-9.9999999999980001E-3</v>
      </c>
      <c r="P24" s="16">
        <v>2.6772993592317</v>
      </c>
      <c r="Q24" s="16">
        <v>2.6779189610273999</v>
      </c>
      <c r="R24" s="5">
        <v>0</v>
      </c>
      <c r="S24" s="12">
        <v>533252650</v>
      </c>
    </row>
    <row r="25" spans="1:19" ht="127.5" x14ac:dyDescent="0.25">
      <c r="A25" s="5">
        <v>15</v>
      </c>
      <c r="B25" s="11" t="s">
        <v>39</v>
      </c>
      <c r="C25" s="11" t="s">
        <v>54</v>
      </c>
      <c r="D25" s="12">
        <v>22600000</v>
      </c>
      <c r="E25" s="12">
        <v>11820000</v>
      </c>
      <c r="F25" s="13">
        <v>1.4910333120106999E-3</v>
      </c>
      <c r="G25" s="14">
        <v>58.5</v>
      </c>
      <c r="H25" s="14">
        <v>58.49</v>
      </c>
      <c r="I25" s="15">
        <v>0.01</v>
      </c>
      <c r="J25" s="16">
        <v>8.7225448752627999E-2</v>
      </c>
      <c r="K25" s="16">
        <v>8.7210538419508002E-2</v>
      </c>
      <c r="L25" s="5">
        <v>0</v>
      </c>
      <c r="M25" s="14">
        <v>58.5</v>
      </c>
      <c r="N25" s="14">
        <v>52.3</v>
      </c>
      <c r="O25" s="14">
        <f t="shared" si="0"/>
        <v>6.2</v>
      </c>
      <c r="P25" s="16">
        <v>8.7225448752627999E-2</v>
      </c>
      <c r="Q25" s="16">
        <v>7.7981042218161004E-2</v>
      </c>
      <c r="R25" s="5">
        <v>0.01</v>
      </c>
      <c r="S25" s="12">
        <v>10780000</v>
      </c>
    </row>
    <row r="26" spans="1:19" ht="102" x14ac:dyDescent="0.25">
      <c r="A26" s="5">
        <v>16</v>
      </c>
      <c r="B26" s="11" t="s">
        <v>55</v>
      </c>
      <c r="C26" s="11" t="s">
        <v>56</v>
      </c>
      <c r="D26" s="12">
        <v>47715600</v>
      </c>
      <c r="E26" s="12">
        <v>9171280</v>
      </c>
      <c r="F26" s="13">
        <v>3.1480331461318E-3</v>
      </c>
      <c r="G26" s="14">
        <v>96.27</v>
      </c>
      <c r="H26" s="14">
        <v>36.880000000000003</v>
      </c>
      <c r="I26" s="15">
        <v>59.39</v>
      </c>
      <c r="J26" s="16">
        <v>0.30306115097810998</v>
      </c>
      <c r="K26" s="16">
        <v>0.11609946242933999</v>
      </c>
      <c r="L26" s="5">
        <v>0.19</v>
      </c>
      <c r="M26" s="14">
        <v>96.27</v>
      </c>
      <c r="N26" s="14">
        <v>19.22</v>
      </c>
      <c r="O26" s="14">
        <f t="shared" si="0"/>
        <v>77.05</v>
      </c>
      <c r="P26" s="16">
        <v>0.30306115097810998</v>
      </c>
      <c r="Q26" s="16">
        <v>6.0505197068654003E-2</v>
      </c>
      <c r="R26" s="5">
        <v>0.24</v>
      </c>
      <c r="S26" s="12">
        <v>38544320</v>
      </c>
    </row>
    <row r="27" spans="1:19" ht="102" x14ac:dyDescent="0.25">
      <c r="A27" s="5">
        <v>17</v>
      </c>
      <c r="B27" s="11" t="s">
        <v>55</v>
      </c>
      <c r="C27" s="11" t="s">
        <v>57</v>
      </c>
      <c r="D27" s="12">
        <v>428737768</v>
      </c>
      <c r="E27" s="12">
        <v>129320404</v>
      </c>
      <c r="F27" s="13">
        <v>2.8285942221466E-2</v>
      </c>
      <c r="G27" s="14">
        <v>39.729999999999997</v>
      </c>
      <c r="H27" s="14">
        <v>41.4</v>
      </c>
      <c r="I27" s="15">
        <v>1.67</v>
      </c>
      <c r="J27" s="16">
        <v>1.1238004844588001</v>
      </c>
      <c r="K27" s="16">
        <v>1.1710380079686999</v>
      </c>
      <c r="L27" s="5">
        <v>0.05</v>
      </c>
      <c r="M27" s="14">
        <v>39.729999999999997</v>
      </c>
      <c r="N27" s="14">
        <v>30.16</v>
      </c>
      <c r="O27" s="14">
        <f t="shared" si="0"/>
        <v>9.57</v>
      </c>
      <c r="P27" s="16">
        <v>1.1238004844588001</v>
      </c>
      <c r="Q27" s="16">
        <v>0.85310401739941</v>
      </c>
      <c r="R27" s="5">
        <v>0.27</v>
      </c>
      <c r="S27" s="12">
        <v>299417364</v>
      </c>
    </row>
    <row r="28" spans="1:19" ht="127.5" x14ac:dyDescent="0.25">
      <c r="A28" s="5">
        <v>18</v>
      </c>
      <c r="B28" s="11" t="s">
        <v>55</v>
      </c>
      <c r="C28" s="11" t="s">
        <v>58</v>
      </c>
      <c r="D28" s="12">
        <v>108219292</v>
      </c>
      <c r="E28" s="12">
        <v>45355280</v>
      </c>
      <c r="F28" s="13">
        <v>7.1397597068237001E-3</v>
      </c>
      <c r="G28" s="14">
        <v>42.41</v>
      </c>
      <c r="H28" s="14">
        <v>48.96</v>
      </c>
      <c r="I28" s="15">
        <v>6.55</v>
      </c>
      <c r="J28" s="16">
        <v>0.30279720916639002</v>
      </c>
      <c r="K28" s="16">
        <v>0.34956263524608999</v>
      </c>
      <c r="L28" s="5">
        <v>0.05</v>
      </c>
      <c r="M28" s="14">
        <v>42.41</v>
      </c>
      <c r="N28" s="14">
        <v>41.91</v>
      </c>
      <c r="O28" s="14">
        <f t="shared" si="0"/>
        <v>0.5</v>
      </c>
      <c r="P28" s="16">
        <v>0.30279720916639002</v>
      </c>
      <c r="Q28" s="16">
        <v>0.29922732931298002</v>
      </c>
      <c r="R28" s="5">
        <v>0</v>
      </c>
      <c r="S28" s="12">
        <v>62864012</v>
      </c>
    </row>
    <row r="29" spans="1:19" ht="127.5" x14ac:dyDescent="0.25">
      <c r="A29" s="5">
        <v>19</v>
      </c>
      <c r="B29" s="11" t="s">
        <v>55</v>
      </c>
      <c r="C29" s="11" t="s">
        <v>59</v>
      </c>
      <c r="D29" s="12">
        <v>18698800</v>
      </c>
      <c r="E29" s="12">
        <v>7798000</v>
      </c>
      <c r="F29" s="13">
        <v>1.2336519333905E-3</v>
      </c>
      <c r="G29" s="14">
        <v>60.37</v>
      </c>
      <c r="H29" s="14">
        <v>60.37</v>
      </c>
      <c r="I29" s="15">
        <v>0</v>
      </c>
      <c r="J29" s="16">
        <v>7.4475567218786995E-2</v>
      </c>
      <c r="K29" s="16">
        <v>7.4475567218786995E-2</v>
      </c>
      <c r="L29" s="5">
        <v>0</v>
      </c>
      <c r="M29" s="14">
        <v>60.37</v>
      </c>
      <c r="N29" s="14">
        <v>41.71</v>
      </c>
      <c r="O29" s="14">
        <f t="shared" si="0"/>
        <v>18.66</v>
      </c>
      <c r="P29" s="16">
        <v>7.4475567218786995E-2</v>
      </c>
      <c r="Q29" s="16">
        <v>5.1455622141718997E-2</v>
      </c>
      <c r="R29" s="5">
        <v>0.02</v>
      </c>
      <c r="S29" s="12">
        <v>10900800</v>
      </c>
    </row>
    <row r="30" spans="1:19" ht="140.25" x14ac:dyDescent="0.25">
      <c r="A30" s="5">
        <v>20</v>
      </c>
      <c r="B30" s="11" t="s">
        <v>60</v>
      </c>
      <c r="C30" s="11" t="s">
        <v>61</v>
      </c>
      <c r="D30" s="12">
        <v>185181588</v>
      </c>
      <c r="E30" s="12">
        <v>90132130</v>
      </c>
      <c r="F30" s="13">
        <v>1.2217341437126E-2</v>
      </c>
      <c r="G30" s="14">
        <v>60.04</v>
      </c>
      <c r="H30" s="14">
        <v>64.28</v>
      </c>
      <c r="I30" s="15">
        <v>4.24</v>
      </c>
      <c r="J30" s="16">
        <v>0.73352917988503996</v>
      </c>
      <c r="K30" s="16">
        <v>0.78533070757846002</v>
      </c>
      <c r="L30" s="5">
        <v>0.05</v>
      </c>
      <c r="M30" s="14">
        <v>60.04</v>
      </c>
      <c r="N30" s="14">
        <v>48.67</v>
      </c>
      <c r="O30" s="14">
        <f t="shared" si="0"/>
        <v>11.37</v>
      </c>
      <c r="P30" s="16">
        <v>0.73352917988503996</v>
      </c>
      <c r="Q30" s="16">
        <v>0.59461800774492002</v>
      </c>
      <c r="R30" s="5">
        <v>0.14000000000000001</v>
      </c>
      <c r="S30" s="12">
        <v>95049458</v>
      </c>
    </row>
    <row r="31" spans="1:19" ht="140.25" x14ac:dyDescent="0.25">
      <c r="A31" s="5">
        <v>21</v>
      </c>
      <c r="B31" s="11" t="s">
        <v>60</v>
      </c>
      <c r="C31" s="11" t="s">
        <v>62</v>
      </c>
      <c r="D31" s="12">
        <v>170885584</v>
      </c>
      <c r="E31" s="12">
        <v>74538910</v>
      </c>
      <c r="F31" s="13">
        <v>1.1274163640991E-2</v>
      </c>
      <c r="G31" s="14">
        <v>43.84</v>
      </c>
      <c r="H31" s="14">
        <v>49.81</v>
      </c>
      <c r="I31" s="15">
        <v>5.97</v>
      </c>
      <c r="J31" s="16">
        <v>0.49425933402106997</v>
      </c>
      <c r="K31" s="16">
        <v>0.56156609095778998</v>
      </c>
      <c r="L31" s="5">
        <v>7.0000000000000007E-2</v>
      </c>
      <c r="M31" s="14">
        <v>43.84</v>
      </c>
      <c r="N31" s="14">
        <v>43.62</v>
      </c>
      <c r="O31" s="14">
        <f t="shared" si="0"/>
        <v>0.22000000000000999</v>
      </c>
      <c r="P31" s="16">
        <v>0.49425933402106997</v>
      </c>
      <c r="Q31" s="16">
        <v>0.49177901802004997</v>
      </c>
      <c r="R31" s="5">
        <v>0</v>
      </c>
      <c r="S31" s="12">
        <v>96346674</v>
      </c>
    </row>
    <row r="32" spans="1:19" ht="127.5" x14ac:dyDescent="0.25">
      <c r="A32" s="5">
        <v>22</v>
      </c>
      <c r="B32" s="11" t="s">
        <v>60</v>
      </c>
      <c r="C32" s="11" t="s">
        <v>63</v>
      </c>
      <c r="D32" s="12">
        <v>200326392</v>
      </c>
      <c r="E32" s="12">
        <v>99979080</v>
      </c>
      <c r="F32" s="13">
        <v>1.3216518749864001E-2</v>
      </c>
      <c r="G32" s="14">
        <v>53.71</v>
      </c>
      <c r="H32" s="14">
        <v>53.32</v>
      </c>
      <c r="I32" s="15">
        <v>0.39</v>
      </c>
      <c r="J32" s="16">
        <v>0.70985922205518004</v>
      </c>
      <c r="K32" s="16">
        <v>0.70470477974273005</v>
      </c>
      <c r="L32" s="5">
        <v>0.01</v>
      </c>
      <c r="M32" s="14">
        <v>53.71</v>
      </c>
      <c r="N32" s="14">
        <v>49.91</v>
      </c>
      <c r="O32" s="14">
        <f t="shared" si="0"/>
        <v>3.8</v>
      </c>
      <c r="P32" s="16">
        <v>0.70985922205518004</v>
      </c>
      <c r="Q32" s="16">
        <v>0.65963645080569999</v>
      </c>
      <c r="R32" s="5">
        <v>0.05</v>
      </c>
      <c r="S32" s="12">
        <v>100347312</v>
      </c>
    </row>
    <row r="33" spans="1:20" ht="114.75" x14ac:dyDescent="0.25">
      <c r="A33" s="5">
        <v>23</v>
      </c>
      <c r="B33" s="11" t="s">
        <v>64</v>
      </c>
      <c r="C33" s="11" t="s">
        <v>65</v>
      </c>
      <c r="D33" s="12">
        <v>31823200</v>
      </c>
      <c r="E33" s="12">
        <v>17149100</v>
      </c>
      <c r="F33" s="13">
        <v>2.0995332431318998E-3</v>
      </c>
      <c r="G33" s="14">
        <v>65.97</v>
      </c>
      <c r="H33" s="14">
        <v>65.97</v>
      </c>
      <c r="I33" s="15">
        <v>0</v>
      </c>
      <c r="J33" s="16">
        <v>0.13850620804941</v>
      </c>
      <c r="K33" s="16">
        <v>0.13850620804941</v>
      </c>
      <c r="L33" s="5">
        <v>0</v>
      </c>
      <c r="M33" s="14">
        <v>65.97</v>
      </c>
      <c r="N33" s="14">
        <v>53.89</v>
      </c>
      <c r="O33" s="14">
        <f t="shared" si="0"/>
        <v>12.08</v>
      </c>
      <c r="P33" s="16">
        <v>0.13850620804941</v>
      </c>
      <c r="Q33" s="16">
        <v>0.11314384647238</v>
      </c>
      <c r="R33" s="5">
        <v>0.03</v>
      </c>
      <c r="S33" s="12">
        <v>14674100</v>
      </c>
    </row>
    <row r="34" spans="1:20" ht="114.75" x14ac:dyDescent="0.25">
      <c r="A34" s="5">
        <v>24</v>
      </c>
      <c r="B34" s="11" t="s">
        <v>64</v>
      </c>
      <c r="C34" s="11" t="s">
        <v>66</v>
      </c>
      <c r="D34" s="12">
        <v>105978892</v>
      </c>
      <c r="E34" s="12">
        <v>49253080</v>
      </c>
      <c r="F34" s="13">
        <v>6.9919494841587E-3</v>
      </c>
      <c r="G34" s="14">
        <v>47.37</v>
      </c>
      <c r="H34" s="14">
        <v>53.37</v>
      </c>
      <c r="I34" s="15">
        <v>6</v>
      </c>
      <c r="J34" s="16">
        <v>0.33120864706460001</v>
      </c>
      <c r="K34" s="16">
        <v>0.37316034396955</v>
      </c>
      <c r="L34" s="5">
        <v>0.04</v>
      </c>
      <c r="M34" s="14">
        <v>47.37</v>
      </c>
      <c r="N34" s="14">
        <v>46.48</v>
      </c>
      <c r="O34" s="14">
        <f t="shared" si="0"/>
        <v>0.89</v>
      </c>
      <c r="P34" s="16">
        <v>0.33120864706460001</v>
      </c>
      <c r="Q34" s="16">
        <v>0.32498581202370003</v>
      </c>
      <c r="R34" s="5">
        <v>0.01</v>
      </c>
      <c r="S34" s="12">
        <v>56725812</v>
      </c>
    </row>
    <row r="35" spans="1:20" ht="102" x14ac:dyDescent="0.25">
      <c r="A35" s="5">
        <v>25</v>
      </c>
      <c r="B35" s="11" t="s">
        <v>64</v>
      </c>
      <c r="C35" s="11" t="s">
        <v>67</v>
      </c>
      <c r="D35" s="12">
        <v>126935892</v>
      </c>
      <c r="E35" s="12">
        <v>56370880</v>
      </c>
      <c r="F35" s="13">
        <v>8.3745859938847995E-3</v>
      </c>
      <c r="G35" s="14">
        <v>66.06</v>
      </c>
      <c r="H35" s="14">
        <v>53.46</v>
      </c>
      <c r="I35" s="15">
        <v>12.6</v>
      </c>
      <c r="J35" s="16">
        <v>0.55322515075602996</v>
      </c>
      <c r="K35" s="16">
        <v>0.44770536723308002</v>
      </c>
      <c r="L35" s="5">
        <v>0.11</v>
      </c>
      <c r="M35" s="14">
        <v>66.06</v>
      </c>
      <c r="N35" s="14">
        <v>44.41</v>
      </c>
      <c r="O35" s="14">
        <f t="shared" si="0"/>
        <v>21.65</v>
      </c>
      <c r="P35" s="16">
        <v>0.55322515075602996</v>
      </c>
      <c r="Q35" s="16">
        <v>0.37191536398842001</v>
      </c>
      <c r="R35" s="5">
        <v>0.18</v>
      </c>
      <c r="S35" s="12">
        <v>70565012</v>
      </c>
    </row>
    <row r="36" spans="1:20" ht="140.25" x14ac:dyDescent="0.25">
      <c r="A36" s="5">
        <v>26</v>
      </c>
      <c r="B36" s="11" t="s">
        <v>68</v>
      </c>
      <c r="C36" s="11" t="s">
        <v>69</v>
      </c>
      <c r="D36" s="12">
        <v>176318288</v>
      </c>
      <c r="E36" s="12">
        <v>87444140</v>
      </c>
      <c r="F36" s="13">
        <v>1.1632585881624E-2</v>
      </c>
      <c r="G36" s="14">
        <v>49.59</v>
      </c>
      <c r="H36" s="14">
        <v>58.8</v>
      </c>
      <c r="I36" s="15">
        <v>9.2100000000000009</v>
      </c>
      <c r="J36" s="16">
        <v>0.57685993386973</v>
      </c>
      <c r="K36" s="16">
        <v>0.68399604983949003</v>
      </c>
      <c r="L36" s="5">
        <v>0.11</v>
      </c>
      <c r="M36" s="14">
        <v>49.59</v>
      </c>
      <c r="N36" s="14">
        <v>49.6</v>
      </c>
      <c r="O36" s="14">
        <f t="shared" si="0"/>
        <v>-9.9999999999980001E-3</v>
      </c>
      <c r="P36" s="16">
        <v>0.57685993386973</v>
      </c>
      <c r="Q36" s="16">
        <v>0.57697625972855004</v>
      </c>
      <c r="R36" s="5">
        <v>0</v>
      </c>
      <c r="S36" s="12">
        <v>88874148</v>
      </c>
    </row>
    <row r="37" spans="1:20" ht="140.25" x14ac:dyDescent="0.25">
      <c r="A37" s="5">
        <v>27</v>
      </c>
      <c r="B37" s="11" t="s">
        <v>68</v>
      </c>
      <c r="C37" s="11" t="s">
        <v>70</v>
      </c>
      <c r="D37" s="12">
        <v>175931488</v>
      </c>
      <c r="E37" s="12">
        <v>108557710</v>
      </c>
      <c r="F37" s="13">
        <v>1.1607066780514E-2</v>
      </c>
      <c r="G37" s="14">
        <v>61.7</v>
      </c>
      <c r="H37" s="14">
        <v>63.63</v>
      </c>
      <c r="I37" s="15">
        <v>1.93</v>
      </c>
      <c r="J37" s="16">
        <v>0.71615602035770998</v>
      </c>
      <c r="K37" s="16">
        <v>0.7385576592441</v>
      </c>
      <c r="L37" s="5">
        <v>0.02</v>
      </c>
      <c r="M37" s="14">
        <v>61.7</v>
      </c>
      <c r="N37" s="14">
        <v>61.71</v>
      </c>
      <c r="O37" s="14">
        <f t="shared" si="0"/>
        <v>-9.9999999999980001E-3</v>
      </c>
      <c r="P37" s="16">
        <v>0.71615602035770998</v>
      </c>
      <c r="Q37" s="16">
        <v>0.71627209102552003</v>
      </c>
      <c r="R37" s="5">
        <v>0</v>
      </c>
      <c r="S37" s="12">
        <v>67373778</v>
      </c>
    </row>
    <row r="38" spans="1:20" ht="127.5" x14ac:dyDescent="0.25">
      <c r="A38" s="5">
        <v>28</v>
      </c>
      <c r="B38" s="11" t="s">
        <v>68</v>
      </c>
      <c r="C38" s="11" t="s">
        <v>71</v>
      </c>
      <c r="D38" s="12">
        <v>218941684</v>
      </c>
      <c r="E38" s="12">
        <v>129858660</v>
      </c>
      <c r="F38" s="13">
        <v>1.4444661249191E-2</v>
      </c>
      <c r="G38" s="14">
        <v>59.31</v>
      </c>
      <c r="H38" s="14">
        <v>60.71</v>
      </c>
      <c r="I38" s="15">
        <v>1.4</v>
      </c>
      <c r="J38" s="16">
        <v>0.85671285868953995</v>
      </c>
      <c r="K38" s="16">
        <v>0.87693538443841001</v>
      </c>
      <c r="L38" s="5">
        <v>0.02</v>
      </c>
      <c r="M38" s="14">
        <v>59.31</v>
      </c>
      <c r="N38" s="14">
        <v>59.31</v>
      </c>
      <c r="O38" s="14">
        <f t="shared" si="0"/>
        <v>0</v>
      </c>
      <c r="P38" s="16">
        <v>0.85671285868953995</v>
      </c>
      <c r="Q38" s="16">
        <v>0.85671285868953995</v>
      </c>
      <c r="R38" s="5">
        <v>0</v>
      </c>
      <c r="S38" s="12">
        <v>89083024</v>
      </c>
    </row>
    <row r="39" spans="1:20" x14ac:dyDescent="0.25">
      <c r="A39" s="28" t="s">
        <v>72</v>
      </c>
      <c r="B39" s="29"/>
      <c r="C39" s="29"/>
      <c r="D39" s="12">
        <f>SUM(D11:D38)</f>
        <v>15157273696</v>
      </c>
      <c r="E39" s="12">
        <f>SUM(E11:E38)</f>
        <v>7180204749</v>
      </c>
      <c r="F39" s="13">
        <f>SUM(F11:F38)</f>
        <v>1</v>
      </c>
      <c r="G39" s="17"/>
      <c r="H39" s="17"/>
      <c r="I39" s="17"/>
      <c r="J39" s="16">
        <f>SUM(J11:J38)</f>
        <v>50.751540681400002</v>
      </c>
      <c r="K39" s="16">
        <f>SUM(K11:K38)</f>
        <v>56.714504509401003</v>
      </c>
      <c r="L39" s="16">
        <f>J39-K39</f>
        <v>-5.9629638280010999</v>
      </c>
      <c r="M39" s="17"/>
      <c r="N39" s="17"/>
      <c r="O39" s="17"/>
      <c r="P39" s="16">
        <f>SUM(P11:P38)</f>
        <v>50.751540681400002</v>
      </c>
      <c r="Q39" s="16">
        <f>SUM(Q11:Q38)</f>
        <v>47.374711846011003</v>
      </c>
      <c r="R39" s="16">
        <f>P39-Q39</f>
        <v>3.3768288353893001</v>
      </c>
      <c r="S39" s="12">
        <f>D39-E39</f>
        <v>7977068947</v>
      </c>
    </row>
    <row r="41" spans="1:2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 t="s">
        <v>73</v>
      </c>
      <c r="Q41" s="3"/>
      <c r="R41" s="3"/>
      <c r="S41" s="3"/>
      <c r="T41" s="3"/>
    </row>
    <row r="42" spans="1:2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 t="s">
        <v>74</v>
      </c>
      <c r="Q42" s="3"/>
      <c r="R42" s="3"/>
      <c r="S42" s="3"/>
      <c r="T42" s="3"/>
    </row>
    <row r="43" spans="1:2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 t="s">
        <v>75</v>
      </c>
      <c r="Q43" s="3"/>
      <c r="R43" s="3"/>
      <c r="S43" s="3"/>
      <c r="T43" s="3"/>
    </row>
    <row r="47" spans="1:2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 t="s">
        <v>76</v>
      </c>
      <c r="Q47" s="18"/>
      <c r="R47" s="18"/>
      <c r="S47" s="18"/>
      <c r="T47" s="18"/>
    </row>
    <row r="48" spans="1:2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 t="s">
        <v>77</v>
      </c>
      <c r="Q48" s="3"/>
      <c r="R48" s="3"/>
      <c r="S48" s="3"/>
      <c r="T48" s="3"/>
    </row>
  </sheetData>
  <sheetProtection formatCells="0" formatColumns="0" formatRows="0" insertColumns="0" insertRows="0" insertHyperlinks="0" deleteColumns="0" deleteRows="0" sort="0" autoFilter="0" pivotTables="0"/>
  <mergeCells count="18">
    <mergeCell ref="A39:C39"/>
    <mergeCell ref="F7:F9"/>
    <mergeCell ref="G7:R7"/>
    <mergeCell ref="S7:S9"/>
    <mergeCell ref="G8:I8"/>
    <mergeCell ref="J8:L8"/>
    <mergeCell ref="M8:O8"/>
    <mergeCell ref="P8:R8"/>
    <mergeCell ref="A7:A9"/>
    <mergeCell ref="B7:B9"/>
    <mergeCell ref="C7:C9"/>
    <mergeCell ref="D7:D9"/>
    <mergeCell ref="E7:E9"/>
    <mergeCell ref="A1:S1"/>
    <mergeCell ref="A2:S2"/>
    <mergeCell ref="A3:S3"/>
    <mergeCell ref="A4:S4"/>
    <mergeCell ref="A5:S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26" sqref="A26:T26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39</v>
      </c>
      <c r="C11" s="19" t="s">
        <v>141</v>
      </c>
      <c r="D11" s="21">
        <v>15405000</v>
      </c>
      <c r="E11" s="21">
        <v>13548500</v>
      </c>
      <c r="F11" s="22">
        <v>0.21120678000000001</v>
      </c>
      <c r="G11" s="23">
        <v>87.95</v>
      </c>
      <c r="H11" s="23">
        <v>95</v>
      </c>
      <c r="I11" s="24">
        <v>7.05</v>
      </c>
      <c r="J11" s="25">
        <v>18.575636300999999</v>
      </c>
      <c r="K11" s="25">
        <v>20.064644099999999</v>
      </c>
      <c r="L11" s="20">
        <v>1.49</v>
      </c>
      <c r="M11" s="23">
        <v>87.95</v>
      </c>
      <c r="N11" s="23">
        <v>87.95</v>
      </c>
      <c r="O11" s="24">
        <v>0</v>
      </c>
      <c r="P11" s="25">
        <v>18.575636300999999</v>
      </c>
      <c r="Q11" s="25">
        <v>18.575636300999999</v>
      </c>
      <c r="R11" s="20">
        <v>0</v>
      </c>
      <c r="S11" s="21">
        <f>D11-E11</f>
        <v>1856500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89.25" x14ac:dyDescent="0.25">
      <c r="A13" s="19"/>
      <c r="B13" s="19" t="s">
        <v>142</v>
      </c>
      <c r="C13" s="19" t="s">
        <v>143</v>
      </c>
      <c r="D13" s="21">
        <v>4065000</v>
      </c>
      <c r="E13" s="21">
        <v>2358000</v>
      </c>
      <c r="F13" s="22">
        <v>5.573227E-2</v>
      </c>
      <c r="G13" s="23">
        <v>63.1</v>
      </c>
      <c r="H13" s="23">
        <v>63.1</v>
      </c>
      <c r="I13" s="24">
        <v>0</v>
      </c>
      <c r="J13" s="25">
        <v>3.5167062370000002</v>
      </c>
      <c r="K13" s="25">
        <v>3.5167062370000002</v>
      </c>
      <c r="L13" s="20">
        <v>0</v>
      </c>
      <c r="M13" s="23">
        <v>63.1</v>
      </c>
      <c r="N13" s="23">
        <v>58.01</v>
      </c>
      <c r="O13" s="24">
        <v>5.09</v>
      </c>
      <c r="P13" s="25">
        <v>3.5167062370000002</v>
      </c>
      <c r="Q13" s="25">
        <v>3.2330289827000001</v>
      </c>
      <c r="R13" s="20">
        <v>0.28000000000000003</v>
      </c>
      <c r="S13" s="21">
        <f>D13-E13</f>
        <v>1707000</v>
      </c>
      <c r="T13" s="19"/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25.5" x14ac:dyDescent="0.25">
      <c r="A15" s="19"/>
      <c r="B15" s="19"/>
      <c r="C15" s="19" t="s">
        <v>144</v>
      </c>
      <c r="D15" s="21">
        <v>53468000</v>
      </c>
      <c r="E15" s="21">
        <v>6348339</v>
      </c>
      <c r="F15" s="22">
        <v>0.73306095999999998</v>
      </c>
      <c r="G15" s="23">
        <v>50</v>
      </c>
      <c r="H15" s="23">
        <v>23.28</v>
      </c>
      <c r="I15" s="24">
        <v>26.72</v>
      </c>
      <c r="J15" s="25">
        <v>36.653047999999998</v>
      </c>
      <c r="K15" s="25">
        <v>17.065659148799998</v>
      </c>
      <c r="L15" s="20">
        <v>19.59</v>
      </c>
      <c r="M15" s="23">
        <v>50</v>
      </c>
      <c r="N15" s="23">
        <v>11.87</v>
      </c>
      <c r="O15" s="24">
        <v>38.130000000000003</v>
      </c>
      <c r="P15" s="25">
        <v>36.653047999999998</v>
      </c>
      <c r="Q15" s="25">
        <v>8.7014335951999993</v>
      </c>
      <c r="R15" s="20">
        <v>27.95</v>
      </c>
      <c r="S15" s="21">
        <f>D15-E15</f>
        <v>47119661</v>
      </c>
      <c r="T15" s="19"/>
    </row>
    <row r="16" spans="1:2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x14ac:dyDescent="0.25">
      <c r="A17" s="11"/>
      <c r="B17" s="11"/>
      <c r="C17" s="11"/>
      <c r="D17" s="12">
        <f>SUM(D11:D15)</f>
        <v>72938000</v>
      </c>
      <c r="E17" s="12">
        <f>SUM(E11:E15)</f>
        <v>22254839</v>
      </c>
      <c r="F17" s="13">
        <f>SUM(F11:F15)</f>
        <v>1.0000000099999999</v>
      </c>
      <c r="G17" s="17"/>
      <c r="H17" s="17"/>
      <c r="I17" s="17"/>
      <c r="J17" s="16">
        <f>SUM(J11:J15)</f>
        <v>58.745390538000002</v>
      </c>
      <c r="K17" s="16">
        <f>SUM(K11:K15)</f>
        <v>40.647009485799998</v>
      </c>
      <c r="L17" s="16">
        <f>J17-K17</f>
        <v>18.098381052200001</v>
      </c>
      <c r="M17" s="17"/>
      <c r="N17" s="17"/>
      <c r="O17" s="17"/>
      <c r="P17" s="16">
        <f>SUM(P11:P15)</f>
        <v>58.745390538000002</v>
      </c>
      <c r="Q17" s="16">
        <f>SUM(Q11:Q15)</f>
        <v>30.510098878899999</v>
      </c>
      <c r="R17" s="16">
        <f>P17-Q17</f>
        <v>28.2352916591</v>
      </c>
      <c r="S17" s="12">
        <f>D17-E17</f>
        <v>50683161</v>
      </c>
      <c r="T17" s="17"/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 t="s">
        <v>73</v>
      </c>
      <c r="Q19" s="3"/>
      <c r="R19" s="3"/>
      <c r="S19" s="3"/>
      <c r="T19" s="3"/>
    </row>
    <row r="20" spans="1:20" x14ac:dyDescent="0.25">
      <c r="A20" s="3"/>
      <c r="B20" s="3"/>
      <c r="C20" s="3" t="s">
        <v>74</v>
      </c>
      <c r="D20" s="3"/>
      <c r="E20" s="3"/>
      <c r="F20" s="3"/>
      <c r="G20" s="3" t="s">
        <v>101</v>
      </c>
      <c r="H20" s="3"/>
      <c r="I20" s="3"/>
      <c r="J20" s="3"/>
      <c r="K20" s="3"/>
      <c r="L20" s="3"/>
      <c r="M20" s="3"/>
      <c r="N20" s="3"/>
      <c r="O20" s="3"/>
      <c r="P20" s="3" t="s">
        <v>102</v>
      </c>
      <c r="Q20" s="3"/>
      <c r="R20" s="3"/>
      <c r="S20" s="3"/>
      <c r="T20" s="3"/>
    </row>
    <row r="21" spans="1:20" x14ac:dyDescent="0.25">
      <c r="A21" s="3"/>
      <c r="B21" s="3"/>
      <c r="C21" s="3" t="s">
        <v>75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 t="s">
        <v>145</v>
      </c>
      <c r="Q21" s="3"/>
      <c r="R21" s="3"/>
      <c r="S21" s="3"/>
      <c r="T21" s="3"/>
    </row>
    <row r="25" spans="1:20" x14ac:dyDescent="0.25">
      <c r="A25" s="18"/>
      <c r="B25" s="18"/>
      <c r="C25" s="18" t="s">
        <v>76</v>
      </c>
      <c r="D25" s="18"/>
      <c r="E25" s="18"/>
      <c r="F25" s="18"/>
      <c r="G25" s="18" t="s">
        <v>76</v>
      </c>
      <c r="H25" s="18"/>
      <c r="I25" s="18"/>
      <c r="J25" s="18"/>
      <c r="K25" s="18"/>
      <c r="L25" s="18"/>
      <c r="M25" s="18"/>
      <c r="N25" s="18"/>
      <c r="O25" s="18"/>
      <c r="P25" s="18" t="s">
        <v>104</v>
      </c>
      <c r="Q25" s="18"/>
      <c r="R25" s="18"/>
      <c r="S25" s="18"/>
      <c r="T25" s="18"/>
    </row>
    <row r="26" spans="1:20" x14ac:dyDescent="0.25">
      <c r="A26" s="3"/>
      <c r="B26" s="3"/>
      <c r="C26" s="3" t="s">
        <v>77</v>
      </c>
      <c r="D26" s="3"/>
      <c r="E26" s="3"/>
      <c r="F26" s="3"/>
      <c r="G26" s="3" t="s">
        <v>77</v>
      </c>
      <c r="H26" s="3"/>
      <c r="I26" s="3"/>
      <c r="J26" s="3"/>
      <c r="K26" s="3"/>
      <c r="L26" s="3"/>
      <c r="M26" s="3"/>
      <c r="N26" s="3"/>
      <c r="O26" s="3"/>
      <c r="P26" s="3" t="s">
        <v>105</v>
      </c>
      <c r="Q26" s="3"/>
      <c r="R26" s="3"/>
      <c r="S26" s="3"/>
      <c r="T26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A24" sqref="A24:T24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39</v>
      </c>
      <c r="C11" s="19" t="s">
        <v>107</v>
      </c>
      <c r="D11" s="21">
        <v>2350000</v>
      </c>
      <c r="E11" s="21">
        <v>2350000</v>
      </c>
      <c r="F11" s="22">
        <v>1</v>
      </c>
      <c r="G11" s="23">
        <v>100</v>
      </c>
      <c r="H11" s="23">
        <v>100</v>
      </c>
      <c r="I11" s="24">
        <v>0</v>
      </c>
      <c r="J11" s="25">
        <v>100</v>
      </c>
      <c r="K11" s="25">
        <v>100</v>
      </c>
      <c r="L11" s="20">
        <v>0</v>
      </c>
      <c r="M11" s="23">
        <v>100</v>
      </c>
      <c r="N11" s="23">
        <v>100</v>
      </c>
      <c r="O11" s="24">
        <v>0</v>
      </c>
      <c r="P11" s="25">
        <v>100</v>
      </c>
      <c r="Q11" s="25">
        <v>100</v>
      </c>
      <c r="R11" s="20">
        <v>0</v>
      </c>
      <c r="S11" s="21">
        <f>D11-E11</f>
        <v>0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89.25" x14ac:dyDescent="0.25">
      <c r="A13" s="19"/>
      <c r="B13" s="19" t="s">
        <v>146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x14ac:dyDescent="0.25">
      <c r="A15" s="11"/>
      <c r="B15" s="11"/>
      <c r="C15" s="11"/>
      <c r="D15" s="12">
        <f>SUM(D11:D11)</f>
        <v>2350000</v>
      </c>
      <c r="E15" s="12">
        <f>SUM(E11:E11)</f>
        <v>2350000</v>
      </c>
      <c r="F15" s="13">
        <f>SUM(F11:F11)</f>
        <v>1</v>
      </c>
      <c r="G15" s="17"/>
      <c r="H15" s="17"/>
      <c r="I15" s="17"/>
      <c r="J15" s="16">
        <f>SUM(J11:J11)</f>
        <v>100</v>
      </c>
      <c r="K15" s="16">
        <f>SUM(K11:K11)</f>
        <v>100</v>
      </c>
      <c r="L15" s="16">
        <f>J15-K15</f>
        <v>0</v>
      </c>
      <c r="M15" s="17"/>
      <c r="N15" s="17"/>
      <c r="O15" s="17"/>
      <c r="P15" s="16">
        <f>SUM(P11:P11)</f>
        <v>100</v>
      </c>
      <c r="Q15" s="16">
        <f>SUM(Q11:Q11)</f>
        <v>100</v>
      </c>
      <c r="R15" s="16">
        <f>P15-Q15</f>
        <v>0</v>
      </c>
      <c r="S15" s="12">
        <f>D15-E15</f>
        <v>0</v>
      </c>
      <c r="T15" s="17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 t="s">
        <v>73</v>
      </c>
      <c r="Q17" s="3"/>
      <c r="R17" s="3"/>
      <c r="S17" s="3"/>
      <c r="T17" s="3"/>
    </row>
    <row r="18" spans="1:20" x14ac:dyDescent="0.25">
      <c r="A18" s="3"/>
      <c r="B18" s="3"/>
      <c r="C18" s="3" t="s">
        <v>74</v>
      </c>
      <c r="D18" s="3"/>
      <c r="E18" s="3"/>
      <c r="F18" s="3"/>
      <c r="G18" s="3" t="s">
        <v>101</v>
      </c>
      <c r="H18" s="3"/>
      <c r="I18" s="3"/>
      <c r="J18" s="3"/>
      <c r="K18" s="3"/>
      <c r="L18" s="3"/>
      <c r="M18" s="3"/>
      <c r="N18" s="3"/>
      <c r="O18" s="3"/>
      <c r="P18" s="3" t="s">
        <v>102</v>
      </c>
      <c r="Q18" s="3"/>
      <c r="R18" s="3"/>
      <c r="S18" s="3"/>
      <c r="T18" s="3"/>
    </row>
    <row r="19" spans="1:20" x14ac:dyDescent="0.25">
      <c r="A19" s="3"/>
      <c r="B19" s="3"/>
      <c r="C19" s="3" t="s">
        <v>75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 t="s">
        <v>147</v>
      </c>
      <c r="Q19" s="3"/>
      <c r="R19" s="3"/>
      <c r="S19" s="3"/>
      <c r="T19" s="3"/>
    </row>
    <row r="23" spans="1:20" x14ac:dyDescent="0.25">
      <c r="A23" s="18"/>
      <c r="B23" s="18"/>
      <c r="C23" s="18" t="s">
        <v>76</v>
      </c>
      <c r="D23" s="18"/>
      <c r="E23" s="18"/>
      <c r="F23" s="18"/>
      <c r="G23" s="18" t="s">
        <v>76</v>
      </c>
      <c r="H23" s="18"/>
      <c r="I23" s="18"/>
      <c r="J23" s="18"/>
      <c r="K23" s="18"/>
      <c r="L23" s="18"/>
      <c r="M23" s="18"/>
      <c r="N23" s="18"/>
      <c r="O23" s="18"/>
      <c r="P23" s="18" t="s">
        <v>104</v>
      </c>
      <c r="Q23" s="18"/>
      <c r="R23" s="18"/>
      <c r="S23" s="18"/>
      <c r="T23" s="18"/>
    </row>
    <row r="24" spans="1:20" x14ac:dyDescent="0.25">
      <c r="A24" s="3"/>
      <c r="B24" s="3"/>
      <c r="C24" s="3" t="s">
        <v>77</v>
      </c>
      <c r="D24" s="3"/>
      <c r="E24" s="3"/>
      <c r="F24" s="3"/>
      <c r="G24" s="3" t="s">
        <v>77</v>
      </c>
      <c r="H24" s="3"/>
      <c r="I24" s="3"/>
      <c r="J24" s="3"/>
      <c r="K24" s="3"/>
      <c r="L24" s="3"/>
      <c r="M24" s="3"/>
      <c r="N24" s="3"/>
      <c r="O24" s="3"/>
      <c r="P24" s="3" t="s">
        <v>105</v>
      </c>
      <c r="Q24" s="3"/>
      <c r="R24" s="3"/>
      <c r="S24" s="3"/>
      <c r="T24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26" sqref="A26:T26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39</v>
      </c>
      <c r="C11" s="19" t="s">
        <v>148</v>
      </c>
      <c r="D11" s="21">
        <v>8000000</v>
      </c>
      <c r="E11" s="21">
        <v>1167219</v>
      </c>
      <c r="F11" s="22">
        <v>6.8965520000000002E-2</v>
      </c>
      <c r="G11" s="23">
        <v>50.28</v>
      </c>
      <c r="H11" s="23">
        <v>50.25</v>
      </c>
      <c r="I11" s="24">
        <v>0.03</v>
      </c>
      <c r="J11" s="25">
        <v>3.4675863456</v>
      </c>
      <c r="K11" s="25">
        <v>3.4655173800000001</v>
      </c>
      <c r="L11" s="20">
        <v>0</v>
      </c>
      <c r="M11" s="23">
        <v>50.28</v>
      </c>
      <c r="N11" s="23">
        <v>14.59</v>
      </c>
      <c r="O11" s="24">
        <v>35.69</v>
      </c>
      <c r="P11" s="25">
        <v>3.4675863456</v>
      </c>
      <c r="Q11" s="25">
        <v>1.0062069368</v>
      </c>
      <c r="R11" s="20">
        <v>2.46</v>
      </c>
      <c r="S11" s="21">
        <f>D11-E11</f>
        <v>6832781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89.25" x14ac:dyDescent="0.25">
      <c r="A13" s="19"/>
      <c r="B13" s="19" t="s">
        <v>149</v>
      </c>
      <c r="C13" s="19" t="s">
        <v>150</v>
      </c>
      <c r="D13" s="21">
        <v>28000000</v>
      </c>
      <c r="E13" s="21">
        <v>11226150</v>
      </c>
      <c r="F13" s="22">
        <v>0.24137931000000001</v>
      </c>
      <c r="G13" s="23">
        <v>51.42</v>
      </c>
      <c r="H13" s="23">
        <v>51.43</v>
      </c>
      <c r="I13" s="24">
        <v>0.01</v>
      </c>
      <c r="J13" s="25">
        <v>12.411724120200001</v>
      </c>
      <c r="K13" s="25">
        <v>12.414137913299999</v>
      </c>
      <c r="L13" s="20">
        <v>0</v>
      </c>
      <c r="M13" s="23">
        <v>51.42</v>
      </c>
      <c r="N13" s="23">
        <v>40.090000000000003</v>
      </c>
      <c r="O13" s="24">
        <v>11.33</v>
      </c>
      <c r="P13" s="25">
        <v>12.411724120200001</v>
      </c>
      <c r="Q13" s="25">
        <v>9.6768965378999994</v>
      </c>
      <c r="R13" s="20">
        <v>2.73</v>
      </c>
      <c r="S13" s="21">
        <f>D13-E13</f>
        <v>16773850</v>
      </c>
      <c r="T13" s="19"/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25.5" x14ac:dyDescent="0.25">
      <c r="A15" s="19"/>
      <c r="B15" s="19"/>
      <c r="C15" s="19" t="s">
        <v>151</v>
      </c>
      <c r="D15" s="21">
        <v>80000000</v>
      </c>
      <c r="E15" s="21">
        <v>39215991</v>
      </c>
      <c r="F15" s="22">
        <v>0.68965516999999998</v>
      </c>
      <c r="G15" s="23">
        <v>50.28</v>
      </c>
      <c r="H15" s="23">
        <v>50.25</v>
      </c>
      <c r="I15" s="24">
        <v>0.03</v>
      </c>
      <c r="J15" s="25">
        <v>34.675861947599998</v>
      </c>
      <c r="K15" s="25">
        <v>34.655172292499998</v>
      </c>
      <c r="L15" s="20">
        <v>0.02</v>
      </c>
      <c r="M15" s="23">
        <v>50.28</v>
      </c>
      <c r="N15" s="23">
        <v>49.02</v>
      </c>
      <c r="O15" s="24">
        <v>1.26</v>
      </c>
      <c r="P15" s="25">
        <v>34.675861947599998</v>
      </c>
      <c r="Q15" s="25">
        <v>33.806896433399999</v>
      </c>
      <c r="R15" s="20">
        <v>0.87</v>
      </c>
      <c r="S15" s="21">
        <f>D15-E15</f>
        <v>40784009</v>
      </c>
      <c r="T15" s="19"/>
    </row>
    <row r="16" spans="1:2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x14ac:dyDescent="0.25">
      <c r="A17" s="11"/>
      <c r="B17" s="11"/>
      <c r="C17" s="11"/>
      <c r="D17" s="12">
        <f>SUM(D11:D15)</f>
        <v>116000000</v>
      </c>
      <c r="E17" s="12">
        <f>SUM(E11:E15)</f>
        <v>51609360</v>
      </c>
      <c r="F17" s="13">
        <f>SUM(F11:F15)</f>
        <v>1</v>
      </c>
      <c r="G17" s="17"/>
      <c r="H17" s="17"/>
      <c r="I17" s="17"/>
      <c r="J17" s="16">
        <f>SUM(J11:J15)</f>
        <v>50.555172413400001</v>
      </c>
      <c r="K17" s="16">
        <f>SUM(K11:K15)</f>
        <v>50.534827585800002</v>
      </c>
      <c r="L17" s="16">
        <f>J17-K17</f>
        <v>2.0344827599999001E-2</v>
      </c>
      <c r="M17" s="17"/>
      <c r="N17" s="17"/>
      <c r="O17" s="17"/>
      <c r="P17" s="16">
        <f>SUM(P11:P15)</f>
        <v>50.555172413400001</v>
      </c>
      <c r="Q17" s="16">
        <f>SUM(Q11:Q15)</f>
        <v>44.489999908100003</v>
      </c>
      <c r="R17" s="16">
        <f>P17-Q17</f>
        <v>6.0651725052999996</v>
      </c>
      <c r="S17" s="12">
        <f>D17-E17</f>
        <v>64390640</v>
      </c>
      <c r="T17" s="17"/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 t="s">
        <v>73</v>
      </c>
      <c r="Q19" s="3"/>
      <c r="R19" s="3"/>
      <c r="S19" s="3"/>
      <c r="T19" s="3"/>
    </row>
    <row r="20" spans="1:20" x14ac:dyDescent="0.25">
      <c r="A20" s="3"/>
      <c r="B20" s="3"/>
      <c r="C20" s="3" t="s">
        <v>74</v>
      </c>
      <c r="D20" s="3"/>
      <c r="E20" s="3"/>
      <c r="F20" s="3"/>
      <c r="G20" s="3" t="s">
        <v>101</v>
      </c>
      <c r="H20" s="3"/>
      <c r="I20" s="3"/>
      <c r="J20" s="3"/>
      <c r="K20" s="3"/>
      <c r="L20" s="3"/>
      <c r="M20" s="3"/>
      <c r="N20" s="3"/>
      <c r="O20" s="3"/>
      <c r="P20" s="3" t="s">
        <v>102</v>
      </c>
      <c r="Q20" s="3"/>
      <c r="R20" s="3"/>
      <c r="S20" s="3"/>
      <c r="T20" s="3"/>
    </row>
    <row r="21" spans="1:20" x14ac:dyDescent="0.25">
      <c r="A21" s="3"/>
      <c r="B21" s="3"/>
      <c r="C21" s="3" t="s">
        <v>75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 t="s">
        <v>152</v>
      </c>
      <c r="Q21" s="3"/>
      <c r="R21" s="3"/>
      <c r="S21" s="3"/>
      <c r="T21" s="3"/>
    </row>
    <row r="25" spans="1:20" x14ac:dyDescent="0.25">
      <c r="A25" s="18"/>
      <c r="B25" s="18"/>
      <c r="C25" s="18" t="s">
        <v>76</v>
      </c>
      <c r="D25" s="18"/>
      <c r="E25" s="18"/>
      <c r="F25" s="18"/>
      <c r="G25" s="18" t="s">
        <v>76</v>
      </c>
      <c r="H25" s="18"/>
      <c r="I25" s="18"/>
      <c r="J25" s="18"/>
      <c r="K25" s="18"/>
      <c r="L25" s="18"/>
      <c r="M25" s="18"/>
      <c r="N25" s="18"/>
      <c r="O25" s="18"/>
      <c r="P25" s="18" t="s">
        <v>104</v>
      </c>
      <c r="Q25" s="18"/>
      <c r="R25" s="18"/>
      <c r="S25" s="18"/>
      <c r="T25" s="18"/>
    </row>
    <row r="26" spans="1:20" x14ac:dyDescent="0.25">
      <c r="A26" s="3"/>
      <c r="B26" s="3"/>
      <c r="C26" s="3" t="s">
        <v>77</v>
      </c>
      <c r="D26" s="3"/>
      <c r="E26" s="3"/>
      <c r="F26" s="3"/>
      <c r="G26" s="3" t="s">
        <v>77</v>
      </c>
      <c r="H26" s="3"/>
      <c r="I26" s="3"/>
      <c r="J26" s="3"/>
      <c r="K26" s="3"/>
      <c r="L26" s="3"/>
      <c r="M26" s="3"/>
      <c r="N26" s="3"/>
      <c r="O26" s="3"/>
      <c r="P26" s="3" t="s">
        <v>105</v>
      </c>
      <c r="Q26" s="3"/>
      <c r="R26" s="3"/>
      <c r="S26" s="3"/>
      <c r="T26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A32" sqref="A32:T32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39</v>
      </c>
      <c r="C11" s="19" t="s">
        <v>153</v>
      </c>
      <c r="D11" s="21">
        <v>437800</v>
      </c>
      <c r="E11" s="21">
        <v>200000</v>
      </c>
      <c r="F11" s="22">
        <v>1.5201399999999999E-3</v>
      </c>
      <c r="G11" s="23">
        <v>50.25</v>
      </c>
      <c r="H11" s="23">
        <v>50.25</v>
      </c>
      <c r="I11" s="24">
        <v>0</v>
      </c>
      <c r="J11" s="25">
        <v>7.6387035000000006E-2</v>
      </c>
      <c r="K11" s="25">
        <v>7.6387035000000006E-2</v>
      </c>
      <c r="L11" s="20">
        <v>0</v>
      </c>
      <c r="M11" s="23">
        <v>50.25</v>
      </c>
      <c r="N11" s="23">
        <v>45.68</v>
      </c>
      <c r="O11" s="24">
        <v>4.57</v>
      </c>
      <c r="P11" s="25">
        <v>7.6387035000000006E-2</v>
      </c>
      <c r="Q11" s="25">
        <v>6.9439995199999993E-2</v>
      </c>
      <c r="R11" s="20">
        <v>0.01</v>
      </c>
      <c r="S11" s="21">
        <f>D11-E11</f>
        <v>237800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89.25" x14ac:dyDescent="0.25">
      <c r="A13" s="19"/>
      <c r="B13" s="19" t="s">
        <v>154</v>
      </c>
      <c r="C13" s="19" t="s">
        <v>155</v>
      </c>
      <c r="D13" s="21">
        <v>6066300</v>
      </c>
      <c r="E13" s="21">
        <v>0</v>
      </c>
      <c r="F13" s="22">
        <v>2.1063539999999999E-2</v>
      </c>
      <c r="G13" s="23">
        <v>66.16</v>
      </c>
      <c r="H13" s="23">
        <v>66.16</v>
      </c>
      <c r="I13" s="24">
        <v>0</v>
      </c>
      <c r="J13" s="25">
        <v>1.3935638064</v>
      </c>
      <c r="K13" s="25">
        <v>1.3935638064</v>
      </c>
      <c r="L13" s="20">
        <v>0</v>
      </c>
      <c r="M13" s="23">
        <v>66.16</v>
      </c>
      <c r="N13" s="23">
        <v>0</v>
      </c>
      <c r="O13" s="24">
        <v>66.16</v>
      </c>
      <c r="P13" s="25">
        <v>1.3935638064</v>
      </c>
      <c r="Q13" s="25">
        <v>0</v>
      </c>
      <c r="R13" s="20">
        <v>1.39</v>
      </c>
      <c r="S13" s="21">
        <f>D13-E13</f>
        <v>6066300</v>
      </c>
      <c r="T13" s="19" t="s">
        <v>156</v>
      </c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51" x14ac:dyDescent="0.25">
      <c r="A15" s="19"/>
      <c r="B15" s="19"/>
      <c r="C15" s="19" t="s">
        <v>133</v>
      </c>
      <c r="D15" s="21">
        <v>8488200</v>
      </c>
      <c r="E15" s="21">
        <v>3242000</v>
      </c>
      <c r="F15" s="22">
        <v>2.947292E-2</v>
      </c>
      <c r="G15" s="23">
        <v>52.13</v>
      </c>
      <c r="H15" s="23">
        <v>52.13</v>
      </c>
      <c r="I15" s="24">
        <v>0</v>
      </c>
      <c r="J15" s="25">
        <v>1.5364233195999999</v>
      </c>
      <c r="K15" s="25">
        <v>1.5364233195999999</v>
      </c>
      <c r="L15" s="20">
        <v>0</v>
      </c>
      <c r="M15" s="23">
        <v>52.13</v>
      </c>
      <c r="N15" s="23">
        <v>38.19</v>
      </c>
      <c r="O15" s="24">
        <v>13.94</v>
      </c>
      <c r="P15" s="25">
        <v>1.5364233195999999</v>
      </c>
      <c r="Q15" s="25">
        <v>1.1255708148000001</v>
      </c>
      <c r="R15" s="20">
        <v>0.41</v>
      </c>
      <c r="S15" s="21">
        <f>D15-E15</f>
        <v>5246200</v>
      </c>
      <c r="T15" s="19"/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25.5" x14ac:dyDescent="0.25">
      <c r="A17" s="19"/>
      <c r="B17" s="19"/>
      <c r="C17" s="19" t="s">
        <v>157</v>
      </c>
      <c r="D17" s="21">
        <v>33000000</v>
      </c>
      <c r="E17" s="21">
        <v>13750000</v>
      </c>
      <c r="F17" s="22">
        <v>0.11458333</v>
      </c>
      <c r="G17" s="23">
        <v>41.65</v>
      </c>
      <c r="H17" s="23">
        <v>41.67</v>
      </c>
      <c r="I17" s="24">
        <v>0.02</v>
      </c>
      <c r="J17" s="25">
        <v>4.7723956945000001</v>
      </c>
      <c r="K17" s="25">
        <v>4.7746873610999998</v>
      </c>
      <c r="L17" s="20">
        <v>0</v>
      </c>
      <c r="M17" s="23">
        <v>41.65</v>
      </c>
      <c r="N17" s="23">
        <v>41.67</v>
      </c>
      <c r="O17" s="24">
        <v>0.02</v>
      </c>
      <c r="P17" s="25">
        <v>4.7723956945000001</v>
      </c>
      <c r="Q17" s="25">
        <v>4.7746873610999998</v>
      </c>
      <c r="R17" s="20">
        <v>0</v>
      </c>
      <c r="S17" s="21">
        <f>D17-E17</f>
        <v>19250000</v>
      </c>
      <c r="T17" s="19"/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38.25" x14ac:dyDescent="0.25">
      <c r="A19" s="19"/>
      <c r="B19" s="19"/>
      <c r="C19" s="19" t="s">
        <v>158</v>
      </c>
      <c r="D19" s="21">
        <v>144000000</v>
      </c>
      <c r="E19" s="21">
        <v>50850012</v>
      </c>
      <c r="F19" s="22">
        <v>0.5</v>
      </c>
      <c r="G19" s="23">
        <v>45.5</v>
      </c>
      <c r="H19" s="23">
        <v>45.49</v>
      </c>
      <c r="I19" s="24">
        <v>0.01</v>
      </c>
      <c r="J19" s="25">
        <v>22.75</v>
      </c>
      <c r="K19" s="25">
        <v>22.745000000000001</v>
      </c>
      <c r="L19" s="20">
        <v>0</v>
      </c>
      <c r="M19" s="23">
        <v>45.5</v>
      </c>
      <c r="N19" s="23">
        <v>35.31</v>
      </c>
      <c r="O19" s="24">
        <v>10.19</v>
      </c>
      <c r="P19" s="25">
        <v>22.75</v>
      </c>
      <c r="Q19" s="25">
        <v>17.655000000000001</v>
      </c>
      <c r="R19" s="20">
        <v>5.0999999999999996</v>
      </c>
      <c r="S19" s="21">
        <f>D19-E19</f>
        <v>93149988</v>
      </c>
      <c r="T19" s="19" t="s">
        <v>159</v>
      </c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38.25" x14ac:dyDescent="0.25">
      <c r="A21" s="19"/>
      <c r="B21" s="19"/>
      <c r="C21" s="19" t="s">
        <v>160</v>
      </c>
      <c r="D21" s="21">
        <v>96007700</v>
      </c>
      <c r="E21" s="21">
        <v>33944408</v>
      </c>
      <c r="F21" s="22">
        <v>0.33336007000000001</v>
      </c>
      <c r="G21" s="23">
        <v>45.3</v>
      </c>
      <c r="H21" s="23">
        <v>45.31</v>
      </c>
      <c r="I21" s="24">
        <v>0.01</v>
      </c>
      <c r="J21" s="25">
        <v>15.101211170999999</v>
      </c>
      <c r="K21" s="25">
        <v>15.104544771700001</v>
      </c>
      <c r="L21" s="20">
        <v>0</v>
      </c>
      <c r="M21" s="23">
        <v>45.3</v>
      </c>
      <c r="N21" s="23">
        <v>35.36</v>
      </c>
      <c r="O21" s="24">
        <v>9.94</v>
      </c>
      <c r="P21" s="25">
        <v>15.101211170999999</v>
      </c>
      <c r="Q21" s="25">
        <v>11.7876120752</v>
      </c>
      <c r="R21" s="20">
        <v>3.31</v>
      </c>
      <c r="S21" s="21">
        <f>D21-E21</f>
        <v>62063292</v>
      </c>
      <c r="T21" s="19"/>
    </row>
    <row r="22" spans="1:20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x14ac:dyDescent="0.25">
      <c r="A23" s="11"/>
      <c r="B23" s="11"/>
      <c r="C23" s="11"/>
      <c r="D23" s="12">
        <f>SUM(D11:D21)</f>
        <v>288000000</v>
      </c>
      <c r="E23" s="12">
        <f>SUM(E11:E21)</f>
        <v>101986420</v>
      </c>
      <c r="F23" s="13">
        <f>SUM(F11:F21)</f>
        <v>1</v>
      </c>
      <c r="G23" s="17"/>
      <c r="H23" s="17"/>
      <c r="I23" s="17"/>
      <c r="J23" s="16">
        <f>SUM(J11:J21)</f>
        <v>45.629981026499998</v>
      </c>
      <c r="K23" s="16">
        <f>SUM(K11:K21)</f>
        <v>45.6306062938</v>
      </c>
      <c r="L23" s="16">
        <f>J23-K23</f>
        <v>-6.252672999949E-4</v>
      </c>
      <c r="M23" s="17"/>
      <c r="N23" s="17"/>
      <c r="O23" s="17"/>
      <c r="P23" s="16">
        <f>SUM(P11:P21)</f>
        <v>45.629981026499998</v>
      </c>
      <c r="Q23" s="16">
        <f>SUM(Q11:Q21)</f>
        <v>35.412310246300002</v>
      </c>
      <c r="R23" s="16">
        <f>P23-Q23</f>
        <v>10.217670780200001</v>
      </c>
      <c r="S23" s="12">
        <f>D23-E23</f>
        <v>186013580</v>
      </c>
      <c r="T23" s="17"/>
    </row>
    <row r="25" spans="1:2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 t="s">
        <v>73</v>
      </c>
      <c r="Q25" s="3"/>
      <c r="R25" s="3"/>
      <c r="S25" s="3"/>
      <c r="T25" s="3"/>
    </row>
    <row r="26" spans="1:20" x14ac:dyDescent="0.25">
      <c r="A26" s="3"/>
      <c r="B26" s="3"/>
      <c r="C26" s="3" t="s">
        <v>74</v>
      </c>
      <c r="D26" s="3"/>
      <c r="E26" s="3"/>
      <c r="F26" s="3"/>
      <c r="G26" s="3" t="s">
        <v>101</v>
      </c>
      <c r="H26" s="3"/>
      <c r="I26" s="3"/>
      <c r="J26" s="3"/>
      <c r="K26" s="3"/>
      <c r="L26" s="3"/>
      <c r="M26" s="3"/>
      <c r="N26" s="3"/>
      <c r="O26" s="3"/>
      <c r="P26" s="3" t="s">
        <v>102</v>
      </c>
      <c r="Q26" s="3"/>
      <c r="R26" s="3"/>
      <c r="S26" s="3"/>
      <c r="T26" s="3"/>
    </row>
    <row r="27" spans="1:20" x14ac:dyDescent="0.25">
      <c r="A27" s="3"/>
      <c r="B27" s="3"/>
      <c r="C27" s="3" t="s">
        <v>75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 t="s">
        <v>161</v>
      </c>
      <c r="Q27" s="3"/>
      <c r="R27" s="3"/>
      <c r="S27" s="3"/>
      <c r="T27" s="3"/>
    </row>
    <row r="31" spans="1:20" x14ac:dyDescent="0.25">
      <c r="A31" s="18"/>
      <c r="B31" s="18"/>
      <c r="C31" s="18" t="s">
        <v>76</v>
      </c>
      <c r="D31" s="18"/>
      <c r="E31" s="18"/>
      <c r="F31" s="18"/>
      <c r="G31" s="18" t="s">
        <v>76</v>
      </c>
      <c r="H31" s="18"/>
      <c r="I31" s="18"/>
      <c r="J31" s="18"/>
      <c r="K31" s="18"/>
      <c r="L31" s="18"/>
      <c r="M31" s="18"/>
      <c r="N31" s="18"/>
      <c r="O31" s="18"/>
      <c r="P31" s="18" t="s">
        <v>104</v>
      </c>
      <c r="Q31" s="18"/>
      <c r="R31" s="18"/>
      <c r="S31" s="18"/>
      <c r="T31" s="18"/>
    </row>
    <row r="32" spans="1:20" x14ac:dyDescent="0.25">
      <c r="A32" s="3"/>
      <c r="B32" s="3"/>
      <c r="C32" s="3" t="s">
        <v>77</v>
      </c>
      <c r="D32" s="3"/>
      <c r="E32" s="3"/>
      <c r="F32" s="3"/>
      <c r="G32" s="3" t="s">
        <v>77</v>
      </c>
      <c r="H32" s="3"/>
      <c r="I32" s="3"/>
      <c r="J32" s="3"/>
      <c r="K32" s="3"/>
      <c r="L32" s="3"/>
      <c r="M32" s="3"/>
      <c r="N32" s="3"/>
      <c r="O32" s="3"/>
      <c r="P32" s="3" t="s">
        <v>105</v>
      </c>
      <c r="Q32" s="3"/>
      <c r="R32" s="3"/>
      <c r="S32" s="3"/>
      <c r="T32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26" sqref="A26:T26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39</v>
      </c>
      <c r="C11" s="19" t="s">
        <v>162</v>
      </c>
      <c r="D11" s="21">
        <v>245326100</v>
      </c>
      <c r="E11" s="21">
        <v>237316100</v>
      </c>
      <c r="F11" s="22">
        <v>0.76249062999999995</v>
      </c>
      <c r="G11" s="23">
        <v>97.04</v>
      </c>
      <c r="H11" s="23">
        <v>97.04</v>
      </c>
      <c r="I11" s="24">
        <v>0</v>
      </c>
      <c r="J11" s="25">
        <v>73.992090735199994</v>
      </c>
      <c r="K11" s="25">
        <v>73.992090735199994</v>
      </c>
      <c r="L11" s="20">
        <v>0</v>
      </c>
      <c r="M11" s="23">
        <v>97.04</v>
      </c>
      <c r="N11" s="23">
        <v>96.73</v>
      </c>
      <c r="O11" s="24">
        <v>0.31</v>
      </c>
      <c r="P11" s="25">
        <v>73.992090735199994</v>
      </c>
      <c r="Q11" s="25">
        <v>73.755718639899996</v>
      </c>
      <c r="R11" s="20">
        <v>0.24</v>
      </c>
      <c r="S11" s="21">
        <f>D11-E11</f>
        <v>8010000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14.75" x14ac:dyDescent="0.25">
      <c r="A13" s="19"/>
      <c r="B13" s="19" t="s">
        <v>163</v>
      </c>
      <c r="C13" s="19" t="s">
        <v>164</v>
      </c>
      <c r="D13" s="21">
        <v>10017000</v>
      </c>
      <c r="E13" s="21">
        <v>6546200</v>
      </c>
      <c r="F13" s="22">
        <v>3.113353E-2</v>
      </c>
      <c r="G13" s="23">
        <v>89.84</v>
      </c>
      <c r="H13" s="23">
        <v>89.85</v>
      </c>
      <c r="I13" s="24">
        <v>0.01</v>
      </c>
      <c r="J13" s="25">
        <v>2.7970363352000001</v>
      </c>
      <c r="K13" s="25">
        <v>2.7973476705000002</v>
      </c>
      <c r="L13" s="20">
        <v>0</v>
      </c>
      <c r="M13" s="23">
        <v>89.84</v>
      </c>
      <c r="N13" s="23">
        <v>65.349999999999994</v>
      </c>
      <c r="O13" s="24">
        <v>24.49</v>
      </c>
      <c r="P13" s="25">
        <v>2.7970363352000001</v>
      </c>
      <c r="Q13" s="25">
        <v>2.0345761855000002</v>
      </c>
      <c r="R13" s="20">
        <v>0.76</v>
      </c>
      <c r="S13" s="21">
        <f>D13-E13</f>
        <v>3470800</v>
      </c>
      <c r="T13" s="19"/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51" x14ac:dyDescent="0.25">
      <c r="A15" s="19"/>
      <c r="B15" s="19"/>
      <c r="C15" s="19" t="s">
        <v>165</v>
      </c>
      <c r="D15" s="21">
        <v>66400000</v>
      </c>
      <c r="E15" s="21">
        <v>15674100</v>
      </c>
      <c r="F15" s="22">
        <v>0.20637583000000001</v>
      </c>
      <c r="G15" s="23">
        <v>50</v>
      </c>
      <c r="H15" s="23">
        <v>50</v>
      </c>
      <c r="I15" s="24">
        <v>0</v>
      </c>
      <c r="J15" s="25">
        <v>10.3187915</v>
      </c>
      <c r="K15" s="25">
        <v>10.3187915</v>
      </c>
      <c r="L15" s="20">
        <v>0</v>
      </c>
      <c r="M15" s="23">
        <v>50</v>
      </c>
      <c r="N15" s="23">
        <v>23.61</v>
      </c>
      <c r="O15" s="24">
        <v>26.39</v>
      </c>
      <c r="P15" s="25">
        <v>10.3187915</v>
      </c>
      <c r="Q15" s="25">
        <v>4.8725333463</v>
      </c>
      <c r="R15" s="20">
        <v>5.45</v>
      </c>
      <c r="S15" s="21">
        <f>D15-E15</f>
        <v>50725900</v>
      </c>
      <c r="T15" s="19"/>
    </row>
    <row r="16" spans="1:2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x14ac:dyDescent="0.25">
      <c r="A17" s="11"/>
      <c r="B17" s="11"/>
      <c r="C17" s="11"/>
      <c r="D17" s="12">
        <f>SUM(D11:D15)</f>
        <v>321743100</v>
      </c>
      <c r="E17" s="12">
        <f>SUM(E11:E15)</f>
        <v>259536400</v>
      </c>
      <c r="F17" s="13">
        <f>SUM(F11:F15)</f>
        <v>0.99999998999999995</v>
      </c>
      <c r="G17" s="17"/>
      <c r="H17" s="17"/>
      <c r="I17" s="17"/>
      <c r="J17" s="16">
        <f>SUM(J11:J15)</f>
        <v>87.107918570400003</v>
      </c>
      <c r="K17" s="16">
        <f>SUM(K11:K15)</f>
        <v>87.1082299057</v>
      </c>
      <c r="L17" s="16">
        <f>J17-K17</f>
        <v>-3.1133529999749E-4</v>
      </c>
      <c r="M17" s="17"/>
      <c r="N17" s="17"/>
      <c r="O17" s="17"/>
      <c r="P17" s="16">
        <f>SUM(P11:P15)</f>
        <v>87.107918570400003</v>
      </c>
      <c r="Q17" s="16">
        <f>SUM(Q11:Q15)</f>
        <v>80.662828171699999</v>
      </c>
      <c r="R17" s="16">
        <f>P17-Q17</f>
        <v>6.4450903986999997</v>
      </c>
      <c r="S17" s="12">
        <f>D17-E17</f>
        <v>62206700</v>
      </c>
      <c r="T17" s="17"/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 t="s">
        <v>73</v>
      </c>
      <c r="Q19" s="3"/>
      <c r="R19" s="3"/>
      <c r="S19" s="3"/>
      <c r="T19" s="3"/>
    </row>
    <row r="20" spans="1:20" x14ac:dyDescent="0.25">
      <c r="A20" s="3"/>
      <c r="B20" s="3"/>
      <c r="C20" s="3" t="s">
        <v>74</v>
      </c>
      <c r="D20" s="3"/>
      <c r="E20" s="3"/>
      <c r="F20" s="3"/>
      <c r="G20" s="3" t="s">
        <v>101</v>
      </c>
      <c r="H20" s="3"/>
      <c r="I20" s="3"/>
      <c r="J20" s="3"/>
      <c r="K20" s="3"/>
      <c r="L20" s="3"/>
      <c r="M20" s="3"/>
      <c r="N20" s="3"/>
      <c r="O20" s="3"/>
      <c r="P20" s="3" t="s">
        <v>102</v>
      </c>
      <c r="Q20" s="3"/>
      <c r="R20" s="3"/>
      <c r="S20" s="3"/>
      <c r="T20" s="3"/>
    </row>
    <row r="21" spans="1:20" x14ac:dyDescent="0.25">
      <c r="A21" s="3"/>
      <c r="B21" s="3"/>
      <c r="C21" s="3" t="s">
        <v>75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 t="s">
        <v>166</v>
      </c>
      <c r="Q21" s="3"/>
      <c r="R21" s="3"/>
      <c r="S21" s="3"/>
      <c r="T21" s="3"/>
    </row>
    <row r="25" spans="1:20" x14ac:dyDescent="0.25">
      <c r="A25" s="18"/>
      <c r="B25" s="18"/>
      <c r="C25" s="18" t="s">
        <v>76</v>
      </c>
      <c r="D25" s="18"/>
      <c r="E25" s="18"/>
      <c r="F25" s="18"/>
      <c r="G25" s="18" t="s">
        <v>76</v>
      </c>
      <c r="H25" s="18"/>
      <c r="I25" s="18"/>
      <c r="J25" s="18"/>
      <c r="K25" s="18"/>
      <c r="L25" s="18"/>
      <c r="M25" s="18"/>
      <c r="N25" s="18"/>
      <c r="O25" s="18"/>
      <c r="P25" s="18" t="s">
        <v>104</v>
      </c>
      <c r="Q25" s="18"/>
      <c r="R25" s="18"/>
      <c r="S25" s="18"/>
      <c r="T25" s="18"/>
    </row>
    <row r="26" spans="1:20" x14ac:dyDescent="0.25">
      <c r="A26" s="3"/>
      <c r="B26" s="3"/>
      <c r="C26" s="3" t="s">
        <v>77</v>
      </c>
      <c r="D26" s="3"/>
      <c r="E26" s="3"/>
      <c r="F26" s="3"/>
      <c r="G26" s="3" t="s">
        <v>77</v>
      </c>
      <c r="H26" s="3"/>
      <c r="I26" s="3"/>
      <c r="J26" s="3"/>
      <c r="K26" s="3"/>
      <c r="L26" s="3"/>
      <c r="M26" s="3"/>
      <c r="N26" s="3"/>
      <c r="O26" s="3"/>
      <c r="P26" s="3" t="s">
        <v>105</v>
      </c>
      <c r="Q26" s="3"/>
      <c r="R26" s="3"/>
      <c r="S26" s="3"/>
      <c r="T26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A32" sqref="A32:T32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39</v>
      </c>
      <c r="C11" s="19" t="s">
        <v>97</v>
      </c>
      <c r="D11" s="21">
        <v>659292400</v>
      </c>
      <c r="E11" s="21">
        <v>285788500</v>
      </c>
      <c r="F11" s="22">
        <v>0.70201163</v>
      </c>
      <c r="G11" s="23">
        <v>43.34</v>
      </c>
      <c r="H11" s="23">
        <v>43.35</v>
      </c>
      <c r="I11" s="24">
        <v>0.01</v>
      </c>
      <c r="J11" s="25">
        <v>30.425184044200002</v>
      </c>
      <c r="K11" s="25">
        <v>30.4322041605</v>
      </c>
      <c r="L11" s="20">
        <v>0.01</v>
      </c>
      <c r="M11" s="23">
        <v>43.34</v>
      </c>
      <c r="N11" s="23">
        <v>43.35</v>
      </c>
      <c r="O11" s="24">
        <v>0.01</v>
      </c>
      <c r="P11" s="25">
        <v>30.425184044200002</v>
      </c>
      <c r="Q11" s="25">
        <v>30.4322041605</v>
      </c>
      <c r="R11" s="20">
        <v>0.01</v>
      </c>
      <c r="S11" s="21">
        <f>D11-E11</f>
        <v>373503900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02" x14ac:dyDescent="0.25">
      <c r="A13" s="19"/>
      <c r="B13" s="19" t="s">
        <v>167</v>
      </c>
      <c r="C13" s="19" t="s">
        <v>168</v>
      </c>
      <c r="D13" s="21">
        <v>138798400</v>
      </c>
      <c r="E13" s="21">
        <v>60166000</v>
      </c>
      <c r="F13" s="22">
        <v>0.14779191999999999</v>
      </c>
      <c r="G13" s="23">
        <v>43.34</v>
      </c>
      <c r="H13" s="23">
        <v>43.35</v>
      </c>
      <c r="I13" s="24">
        <v>0.01</v>
      </c>
      <c r="J13" s="25">
        <v>6.4053018128000003</v>
      </c>
      <c r="K13" s="25">
        <v>6.4067797320000004</v>
      </c>
      <c r="L13" s="20">
        <v>0</v>
      </c>
      <c r="M13" s="23">
        <v>43.34</v>
      </c>
      <c r="N13" s="23">
        <v>43.35</v>
      </c>
      <c r="O13" s="24">
        <v>0.01</v>
      </c>
      <c r="P13" s="25">
        <v>6.4053018128000003</v>
      </c>
      <c r="Q13" s="25">
        <v>6.4067797320000004</v>
      </c>
      <c r="R13" s="20">
        <v>0</v>
      </c>
      <c r="S13" s="21">
        <f>D13-E13</f>
        <v>78632400</v>
      </c>
      <c r="T13" s="19"/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25.5" x14ac:dyDescent="0.25">
      <c r="A15" s="19"/>
      <c r="B15" s="19"/>
      <c r="C15" s="19" t="s">
        <v>169</v>
      </c>
      <c r="D15" s="21">
        <v>69399200</v>
      </c>
      <c r="E15" s="21">
        <v>30083000</v>
      </c>
      <c r="F15" s="22">
        <v>7.3895959999999997E-2</v>
      </c>
      <c r="G15" s="23">
        <v>43.34</v>
      </c>
      <c r="H15" s="23">
        <v>43.35</v>
      </c>
      <c r="I15" s="24">
        <v>0.01</v>
      </c>
      <c r="J15" s="25">
        <v>3.2026509064000002</v>
      </c>
      <c r="K15" s="25">
        <v>3.2033898660000002</v>
      </c>
      <c r="L15" s="20">
        <v>0</v>
      </c>
      <c r="M15" s="23">
        <v>43.34</v>
      </c>
      <c r="N15" s="23">
        <v>43.35</v>
      </c>
      <c r="O15" s="24">
        <v>0.01</v>
      </c>
      <c r="P15" s="25">
        <v>3.2026509064000002</v>
      </c>
      <c r="Q15" s="25">
        <v>3.2033898660000002</v>
      </c>
      <c r="R15" s="20">
        <v>0</v>
      </c>
      <c r="S15" s="21">
        <f>D15-E15</f>
        <v>39316200</v>
      </c>
      <c r="T15" s="19"/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38.25" x14ac:dyDescent="0.25">
      <c r="A17" s="19"/>
      <c r="B17" s="19"/>
      <c r="C17" s="19" t="s">
        <v>98</v>
      </c>
      <c r="D17" s="21">
        <v>35935800</v>
      </c>
      <c r="E17" s="21">
        <v>14973250</v>
      </c>
      <c r="F17" s="22">
        <v>3.8264279999999998E-2</v>
      </c>
      <c r="G17" s="23">
        <v>41.65</v>
      </c>
      <c r="H17" s="23">
        <v>41.67</v>
      </c>
      <c r="I17" s="24">
        <v>0.02</v>
      </c>
      <c r="J17" s="25">
        <v>1.5937072619999999</v>
      </c>
      <c r="K17" s="25">
        <v>1.5944725475999999</v>
      </c>
      <c r="L17" s="20">
        <v>0</v>
      </c>
      <c r="M17" s="23">
        <v>41.65</v>
      </c>
      <c r="N17" s="23">
        <v>41.67</v>
      </c>
      <c r="O17" s="24">
        <v>0.02</v>
      </c>
      <c r="P17" s="25">
        <v>1.5937072619999999</v>
      </c>
      <c r="Q17" s="25">
        <v>1.5944725475999999</v>
      </c>
      <c r="R17" s="20">
        <v>0</v>
      </c>
      <c r="S17" s="21">
        <f>D17-E17</f>
        <v>20962550</v>
      </c>
      <c r="T17" s="19"/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38.25" x14ac:dyDescent="0.25">
      <c r="A19" s="19"/>
      <c r="B19" s="19"/>
      <c r="C19" s="19" t="s">
        <v>99</v>
      </c>
      <c r="D19" s="21">
        <v>2022000</v>
      </c>
      <c r="E19" s="21">
        <v>842500</v>
      </c>
      <c r="F19" s="22">
        <v>2.1530199999999998E-3</v>
      </c>
      <c r="G19" s="23">
        <v>41.65</v>
      </c>
      <c r="H19" s="23">
        <v>41.67</v>
      </c>
      <c r="I19" s="24">
        <v>0.02</v>
      </c>
      <c r="J19" s="25">
        <v>8.9673283000000006E-2</v>
      </c>
      <c r="K19" s="25">
        <v>8.9716343399999995E-2</v>
      </c>
      <c r="L19" s="20">
        <v>0</v>
      </c>
      <c r="M19" s="23">
        <v>41.65</v>
      </c>
      <c r="N19" s="23">
        <v>41.67</v>
      </c>
      <c r="O19" s="24">
        <v>0.02</v>
      </c>
      <c r="P19" s="25">
        <v>8.9673283000000006E-2</v>
      </c>
      <c r="Q19" s="25">
        <v>8.9716343399999995E-2</v>
      </c>
      <c r="R19" s="20">
        <v>0</v>
      </c>
      <c r="S19" s="21">
        <f>D19-E19</f>
        <v>1179500</v>
      </c>
      <c r="T19" s="19"/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38.25" x14ac:dyDescent="0.25">
      <c r="A21" s="19"/>
      <c r="B21" s="19"/>
      <c r="C21" s="19" t="s">
        <v>100</v>
      </c>
      <c r="D21" s="21">
        <v>33699600</v>
      </c>
      <c r="E21" s="21">
        <v>14041500</v>
      </c>
      <c r="F21" s="22">
        <v>3.5883190000000002E-2</v>
      </c>
      <c r="G21" s="23">
        <v>41.65</v>
      </c>
      <c r="H21" s="23">
        <v>41.67</v>
      </c>
      <c r="I21" s="24">
        <v>0.02</v>
      </c>
      <c r="J21" s="25">
        <v>1.4945348635</v>
      </c>
      <c r="K21" s="25">
        <v>1.4952525272999999</v>
      </c>
      <c r="L21" s="20">
        <v>0</v>
      </c>
      <c r="M21" s="23">
        <v>41.65</v>
      </c>
      <c r="N21" s="23">
        <v>41.67</v>
      </c>
      <c r="O21" s="24">
        <v>0.02</v>
      </c>
      <c r="P21" s="25">
        <v>1.4945348635</v>
      </c>
      <c r="Q21" s="25">
        <v>1.4952525272999999</v>
      </c>
      <c r="R21" s="20">
        <v>0</v>
      </c>
      <c r="S21" s="21">
        <f>D21-E21</f>
        <v>19658100</v>
      </c>
      <c r="T21" s="19"/>
    </row>
    <row r="22" spans="1:20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x14ac:dyDescent="0.25">
      <c r="A23" s="11"/>
      <c r="B23" s="11"/>
      <c r="C23" s="11"/>
      <c r="D23" s="12">
        <f>SUM(D11:D21)</f>
        <v>939147400</v>
      </c>
      <c r="E23" s="12">
        <f>SUM(E11:E21)</f>
        <v>405894750</v>
      </c>
      <c r="F23" s="13">
        <f>SUM(F11:F21)</f>
        <v>1</v>
      </c>
      <c r="G23" s="17"/>
      <c r="H23" s="17"/>
      <c r="I23" s="17"/>
      <c r="J23" s="16">
        <f>SUM(J11:J21)</f>
        <v>43.2110521719</v>
      </c>
      <c r="K23" s="16">
        <f>SUM(K11:K21)</f>
        <v>43.2218151768</v>
      </c>
      <c r="L23" s="16">
        <f>J23-K23</f>
        <v>-1.0763004899992001E-2</v>
      </c>
      <c r="M23" s="17"/>
      <c r="N23" s="17"/>
      <c r="O23" s="17"/>
      <c r="P23" s="16">
        <f>SUM(P11:P21)</f>
        <v>43.2110521719</v>
      </c>
      <c r="Q23" s="16">
        <f>SUM(Q11:Q21)</f>
        <v>43.2218151768</v>
      </c>
      <c r="R23" s="16">
        <f>P23-Q23</f>
        <v>-1.0763004899992001E-2</v>
      </c>
      <c r="S23" s="12">
        <f>D23-E23</f>
        <v>533252650</v>
      </c>
      <c r="T23" s="17"/>
    </row>
    <row r="25" spans="1:2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 t="s">
        <v>73</v>
      </c>
      <c r="Q25" s="3"/>
      <c r="R25" s="3"/>
      <c r="S25" s="3"/>
      <c r="T25" s="3"/>
    </row>
    <row r="26" spans="1:20" x14ac:dyDescent="0.25">
      <c r="A26" s="3"/>
      <c r="B26" s="3"/>
      <c r="C26" s="3" t="s">
        <v>74</v>
      </c>
      <c r="D26" s="3"/>
      <c r="E26" s="3"/>
      <c r="F26" s="3"/>
      <c r="G26" s="3" t="s">
        <v>101</v>
      </c>
      <c r="H26" s="3"/>
      <c r="I26" s="3"/>
      <c r="J26" s="3"/>
      <c r="K26" s="3"/>
      <c r="L26" s="3"/>
      <c r="M26" s="3"/>
      <c r="N26" s="3"/>
      <c r="O26" s="3"/>
      <c r="P26" s="3" t="s">
        <v>102</v>
      </c>
      <c r="Q26" s="3"/>
      <c r="R26" s="3"/>
      <c r="S26" s="3"/>
      <c r="T26" s="3"/>
    </row>
    <row r="27" spans="1:20" x14ac:dyDescent="0.25">
      <c r="A27" s="3"/>
      <c r="B27" s="3"/>
      <c r="C27" s="3" t="s">
        <v>75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 t="s">
        <v>170</v>
      </c>
      <c r="Q27" s="3"/>
      <c r="R27" s="3"/>
      <c r="S27" s="3"/>
      <c r="T27" s="3"/>
    </row>
    <row r="31" spans="1:20" x14ac:dyDescent="0.25">
      <c r="A31" s="18"/>
      <c r="B31" s="18"/>
      <c r="C31" s="18" t="s">
        <v>76</v>
      </c>
      <c r="D31" s="18"/>
      <c r="E31" s="18"/>
      <c r="F31" s="18"/>
      <c r="G31" s="18" t="s">
        <v>76</v>
      </c>
      <c r="H31" s="18"/>
      <c r="I31" s="18"/>
      <c r="J31" s="18"/>
      <c r="K31" s="18"/>
      <c r="L31" s="18"/>
      <c r="M31" s="18"/>
      <c r="N31" s="18"/>
      <c r="O31" s="18"/>
      <c r="P31" s="18" t="s">
        <v>104</v>
      </c>
      <c r="Q31" s="18"/>
      <c r="R31" s="18"/>
      <c r="S31" s="18"/>
      <c r="T31" s="18"/>
    </row>
    <row r="32" spans="1:20" x14ac:dyDescent="0.25">
      <c r="A32" s="3"/>
      <c r="B32" s="3"/>
      <c r="C32" s="3" t="s">
        <v>77</v>
      </c>
      <c r="D32" s="3"/>
      <c r="E32" s="3"/>
      <c r="F32" s="3"/>
      <c r="G32" s="3" t="s">
        <v>77</v>
      </c>
      <c r="H32" s="3"/>
      <c r="I32" s="3"/>
      <c r="J32" s="3"/>
      <c r="K32" s="3"/>
      <c r="L32" s="3"/>
      <c r="M32" s="3"/>
      <c r="N32" s="3"/>
      <c r="O32" s="3"/>
      <c r="P32" s="3" t="s">
        <v>105</v>
      </c>
      <c r="Q32" s="3"/>
      <c r="R32" s="3"/>
      <c r="S32" s="3"/>
      <c r="T32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26" sqref="A26:T26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51" x14ac:dyDescent="0.25">
      <c r="A11" s="20">
        <v>1</v>
      </c>
      <c r="B11" s="19" t="s">
        <v>39</v>
      </c>
      <c r="C11" s="19" t="s">
        <v>171</v>
      </c>
      <c r="D11" s="21">
        <v>9150000</v>
      </c>
      <c r="E11" s="21">
        <v>4362000</v>
      </c>
      <c r="F11" s="22">
        <v>0.40486726000000001</v>
      </c>
      <c r="G11" s="23">
        <v>53.34</v>
      </c>
      <c r="H11" s="23">
        <v>53.33</v>
      </c>
      <c r="I11" s="24">
        <v>0.01</v>
      </c>
      <c r="J11" s="25">
        <v>21.5956196484</v>
      </c>
      <c r="K11" s="25">
        <v>21.5915709758</v>
      </c>
      <c r="L11" s="20">
        <v>0</v>
      </c>
      <c r="M11" s="23">
        <v>53.34</v>
      </c>
      <c r="N11" s="23">
        <v>47.67</v>
      </c>
      <c r="O11" s="24">
        <v>5.67</v>
      </c>
      <c r="P11" s="25">
        <v>21.5956196484</v>
      </c>
      <c r="Q11" s="25">
        <v>19.300022284200001</v>
      </c>
      <c r="R11" s="20">
        <v>2.2999999999999998</v>
      </c>
      <c r="S11" s="21">
        <f>D11-E11</f>
        <v>4788000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14.75" x14ac:dyDescent="0.25">
      <c r="A13" s="19"/>
      <c r="B13" s="19" t="s">
        <v>172</v>
      </c>
      <c r="C13" s="19" t="s">
        <v>173</v>
      </c>
      <c r="D13" s="21">
        <v>10950000</v>
      </c>
      <c r="E13" s="21">
        <v>4960000</v>
      </c>
      <c r="F13" s="22">
        <v>0.48451327</v>
      </c>
      <c r="G13" s="23">
        <v>53.34</v>
      </c>
      <c r="H13" s="23">
        <v>53.33</v>
      </c>
      <c r="I13" s="24">
        <v>0.01</v>
      </c>
      <c r="J13" s="25">
        <v>25.843937821800001</v>
      </c>
      <c r="K13" s="25">
        <v>25.839092689099999</v>
      </c>
      <c r="L13" s="20">
        <v>0</v>
      </c>
      <c r="M13" s="23">
        <v>53.34</v>
      </c>
      <c r="N13" s="23">
        <v>45.3</v>
      </c>
      <c r="O13" s="24">
        <v>8.0399999999999991</v>
      </c>
      <c r="P13" s="25">
        <v>25.843937821800001</v>
      </c>
      <c r="Q13" s="25">
        <v>21.948451130999999</v>
      </c>
      <c r="R13" s="20">
        <v>3.9</v>
      </c>
      <c r="S13" s="21">
        <f>D13-E13</f>
        <v>5990000</v>
      </c>
      <c r="T13" s="19"/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174</v>
      </c>
      <c r="D15" s="21">
        <v>2500000</v>
      </c>
      <c r="E15" s="21">
        <v>2498000</v>
      </c>
      <c r="F15" s="22">
        <v>0.11061947</v>
      </c>
      <c r="G15" s="23">
        <v>100</v>
      </c>
      <c r="H15" s="23">
        <v>100</v>
      </c>
      <c r="I15" s="24">
        <v>0</v>
      </c>
      <c r="J15" s="25">
        <v>11.061947</v>
      </c>
      <c r="K15" s="25">
        <v>11.061947</v>
      </c>
      <c r="L15" s="20">
        <v>0</v>
      </c>
      <c r="M15" s="23">
        <v>100</v>
      </c>
      <c r="N15" s="23">
        <v>99.92</v>
      </c>
      <c r="O15" s="24">
        <v>0.08</v>
      </c>
      <c r="P15" s="25">
        <v>11.061947</v>
      </c>
      <c r="Q15" s="25">
        <v>11.0530974424</v>
      </c>
      <c r="R15" s="20">
        <v>0.01</v>
      </c>
      <c r="S15" s="21">
        <f>D15-E15</f>
        <v>2000</v>
      </c>
      <c r="T15" s="19" t="s">
        <v>131</v>
      </c>
    </row>
    <row r="16" spans="1:2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x14ac:dyDescent="0.25">
      <c r="A17" s="11"/>
      <c r="B17" s="11"/>
      <c r="C17" s="11"/>
      <c r="D17" s="12">
        <f>SUM(D11:D15)</f>
        <v>22600000</v>
      </c>
      <c r="E17" s="12">
        <f>SUM(E11:E15)</f>
        <v>11820000</v>
      </c>
      <c r="F17" s="13">
        <f>SUM(F11:F15)</f>
        <v>1</v>
      </c>
      <c r="G17" s="17"/>
      <c r="H17" s="17"/>
      <c r="I17" s="17"/>
      <c r="J17" s="16">
        <f>SUM(J11:J15)</f>
        <v>58.501504470199997</v>
      </c>
      <c r="K17" s="16">
        <f>SUM(K11:K15)</f>
        <v>58.492610664899999</v>
      </c>
      <c r="L17" s="16">
        <f>J17-K17</f>
        <v>8.8938053000049005E-3</v>
      </c>
      <c r="M17" s="17"/>
      <c r="N17" s="17"/>
      <c r="O17" s="17"/>
      <c r="P17" s="16">
        <f>SUM(P11:P15)</f>
        <v>58.501504470199997</v>
      </c>
      <c r="Q17" s="16">
        <f>SUM(Q11:Q15)</f>
        <v>52.301570857599998</v>
      </c>
      <c r="R17" s="16">
        <f>P17-Q17</f>
        <v>6.1999336125999998</v>
      </c>
      <c r="S17" s="12">
        <f>D17-E17</f>
        <v>10780000</v>
      </c>
      <c r="T17" s="17"/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 t="s">
        <v>73</v>
      </c>
      <c r="Q19" s="3"/>
      <c r="R19" s="3"/>
      <c r="S19" s="3"/>
      <c r="T19" s="3"/>
    </row>
    <row r="20" spans="1:20" x14ac:dyDescent="0.25">
      <c r="A20" s="3"/>
      <c r="B20" s="3"/>
      <c r="C20" s="3" t="s">
        <v>74</v>
      </c>
      <c r="D20" s="3"/>
      <c r="E20" s="3"/>
      <c r="F20" s="3"/>
      <c r="G20" s="3" t="s">
        <v>101</v>
      </c>
      <c r="H20" s="3"/>
      <c r="I20" s="3"/>
      <c r="J20" s="3"/>
      <c r="K20" s="3"/>
      <c r="L20" s="3"/>
      <c r="M20" s="3"/>
      <c r="N20" s="3"/>
      <c r="O20" s="3"/>
      <c r="P20" s="3" t="s">
        <v>102</v>
      </c>
      <c r="Q20" s="3"/>
      <c r="R20" s="3"/>
      <c r="S20" s="3"/>
      <c r="T20" s="3"/>
    </row>
    <row r="21" spans="1:20" x14ac:dyDescent="0.25">
      <c r="A21" s="3"/>
      <c r="B21" s="3"/>
      <c r="C21" s="3" t="s">
        <v>75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 t="s">
        <v>175</v>
      </c>
      <c r="Q21" s="3"/>
      <c r="R21" s="3"/>
      <c r="S21" s="3"/>
      <c r="T21" s="3"/>
    </row>
    <row r="25" spans="1:20" x14ac:dyDescent="0.25">
      <c r="A25" s="18"/>
      <c r="B25" s="18"/>
      <c r="C25" s="18" t="s">
        <v>76</v>
      </c>
      <c r="D25" s="18"/>
      <c r="E25" s="18"/>
      <c r="F25" s="18"/>
      <c r="G25" s="18" t="s">
        <v>76</v>
      </c>
      <c r="H25" s="18"/>
      <c r="I25" s="18"/>
      <c r="J25" s="18"/>
      <c r="K25" s="18"/>
      <c r="L25" s="18"/>
      <c r="M25" s="18"/>
      <c r="N25" s="18"/>
      <c r="O25" s="18"/>
      <c r="P25" s="18" t="s">
        <v>104</v>
      </c>
      <c r="Q25" s="18"/>
      <c r="R25" s="18"/>
      <c r="S25" s="18"/>
      <c r="T25" s="18"/>
    </row>
    <row r="26" spans="1:20" x14ac:dyDescent="0.25">
      <c r="A26" s="3"/>
      <c r="B26" s="3"/>
      <c r="C26" s="3" t="s">
        <v>77</v>
      </c>
      <c r="D26" s="3"/>
      <c r="E26" s="3"/>
      <c r="F26" s="3"/>
      <c r="G26" s="3" t="s">
        <v>77</v>
      </c>
      <c r="H26" s="3"/>
      <c r="I26" s="3"/>
      <c r="J26" s="3"/>
      <c r="K26" s="3"/>
      <c r="L26" s="3"/>
      <c r="M26" s="3"/>
      <c r="N26" s="3"/>
      <c r="O26" s="3"/>
      <c r="P26" s="3" t="s">
        <v>105</v>
      </c>
      <c r="Q26" s="3"/>
      <c r="R26" s="3"/>
      <c r="S26" s="3"/>
      <c r="T26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A36" sqref="A36:T36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55</v>
      </c>
      <c r="C11" s="19" t="s">
        <v>91</v>
      </c>
      <c r="D11" s="21">
        <v>4476200</v>
      </c>
      <c r="E11" s="21">
        <v>3036180</v>
      </c>
      <c r="F11" s="22">
        <v>9.3809989999999996E-2</v>
      </c>
      <c r="G11" s="23">
        <v>100</v>
      </c>
      <c r="H11" s="23">
        <v>100</v>
      </c>
      <c r="I11" s="24">
        <v>0</v>
      </c>
      <c r="J11" s="25">
        <v>9.3809989999999992</v>
      </c>
      <c r="K11" s="25">
        <v>9.3809989999999992</v>
      </c>
      <c r="L11" s="20">
        <v>0</v>
      </c>
      <c r="M11" s="23">
        <v>100</v>
      </c>
      <c r="N11" s="23">
        <v>67.83</v>
      </c>
      <c r="O11" s="24">
        <v>32.17</v>
      </c>
      <c r="P11" s="25">
        <v>9.3809989999999992</v>
      </c>
      <c r="Q11" s="25">
        <v>6.3631316217</v>
      </c>
      <c r="R11" s="20">
        <v>3.02</v>
      </c>
      <c r="S11" s="21">
        <f>D11-E11</f>
        <v>1440020</v>
      </c>
      <c r="T11" s="19" t="s">
        <v>176</v>
      </c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89.25" x14ac:dyDescent="0.25">
      <c r="A13" s="19"/>
      <c r="B13" s="19" t="s">
        <v>177</v>
      </c>
      <c r="C13" s="19" t="s">
        <v>93</v>
      </c>
      <c r="D13" s="21">
        <v>626400</v>
      </c>
      <c r="E13" s="21">
        <v>544000</v>
      </c>
      <c r="F13" s="22">
        <v>1.312778E-2</v>
      </c>
      <c r="G13" s="23">
        <v>100</v>
      </c>
      <c r="H13" s="23">
        <v>100</v>
      </c>
      <c r="I13" s="24">
        <v>0</v>
      </c>
      <c r="J13" s="25">
        <v>1.312778</v>
      </c>
      <c r="K13" s="25">
        <v>1.312778</v>
      </c>
      <c r="L13" s="20">
        <v>0</v>
      </c>
      <c r="M13" s="23">
        <v>100</v>
      </c>
      <c r="N13" s="23">
        <v>86.85</v>
      </c>
      <c r="O13" s="24">
        <v>13.15</v>
      </c>
      <c r="P13" s="25">
        <v>1.312778</v>
      </c>
      <c r="Q13" s="25">
        <v>1.1401476930000001</v>
      </c>
      <c r="R13" s="20">
        <v>0.17</v>
      </c>
      <c r="S13" s="21">
        <f>D13-E13</f>
        <v>82400</v>
      </c>
      <c r="T13" s="19" t="s">
        <v>176</v>
      </c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107</v>
      </c>
      <c r="D15" s="21">
        <v>250000</v>
      </c>
      <c r="E15" s="21">
        <v>250000</v>
      </c>
      <c r="F15" s="22">
        <v>5.2393800000000001E-3</v>
      </c>
      <c r="G15" s="23">
        <v>100</v>
      </c>
      <c r="H15" s="23">
        <v>100</v>
      </c>
      <c r="I15" s="24">
        <v>0</v>
      </c>
      <c r="J15" s="25">
        <v>0.52393800000000001</v>
      </c>
      <c r="K15" s="25">
        <v>0.52393800000000001</v>
      </c>
      <c r="L15" s="20">
        <v>0</v>
      </c>
      <c r="M15" s="23">
        <v>100</v>
      </c>
      <c r="N15" s="23">
        <v>100</v>
      </c>
      <c r="O15" s="24">
        <v>0</v>
      </c>
      <c r="P15" s="25">
        <v>0.52393800000000001</v>
      </c>
      <c r="Q15" s="25">
        <v>0.52393800000000001</v>
      </c>
      <c r="R15" s="20">
        <v>0</v>
      </c>
      <c r="S15" s="21">
        <f>D15-E15</f>
        <v>0</v>
      </c>
      <c r="T15" s="19"/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38.25" x14ac:dyDescent="0.25">
      <c r="A17" s="19"/>
      <c r="B17" s="19"/>
      <c r="C17" s="19" t="s">
        <v>95</v>
      </c>
      <c r="D17" s="21">
        <v>3643000</v>
      </c>
      <c r="E17" s="21">
        <v>1560000</v>
      </c>
      <c r="F17" s="22">
        <v>7.6348200000000005E-2</v>
      </c>
      <c r="G17" s="23">
        <v>51.1</v>
      </c>
      <c r="H17" s="23">
        <v>51.11</v>
      </c>
      <c r="I17" s="24">
        <v>0.01</v>
      </c>
      <c r="J17" s="25">
        <v>3.90139302</v>
      </c>
      <c r="K17" s="25">
        <v>3.902156502</v>
      </c>
      <c r="L17" s="20">
        <v>0</v>
      </c>
      <c r="M17" s="23">
        <v>51.1</v>
      </c>
      <c r="N17" s="23">
        <v>42.82</v>
      </c>
      <c r="O17" s="24">
        <v>8.2799999999999994</v>
      </c>
      <c r="P17" s="25">
        <v>3.90139302</v>
      </c>
      <c r="Q17" s="25">
        <v>3.2692299239999998</v>
      </c>
      <c r="R17" s="20">
        <v>0.63</v>
      </c>
      <c r="S17" s="21">
        <f>D17-E17</f>
        <v>2083000</v>
      </c>
      <c r="T17" s="19"/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25.5" x14ac:dyDescent="0.25">
      <c r="A19" s="19"/>
      <c r="B19" s="19"/>
      <c r="C19" s="19" t="s">
        <v>141</v>
      </c>
      <c r="D19" s="21">
        <v>1560000</v>
      </c>
      <c r="E19" s="21">
        <v>1501100</v>
      </c>
      <c r="F19" s="22">
        <v>3.2693710000000001E-2</v>
      </c>
      <c r="G19" s="23">
        <v>100</v>
      </c>
      <c r="H19" s="23">
        <v>100</v>
      </c>
      <c r="I19" s="24">
        <v>0</v>
      </c>
      <c r="J19" s="25">
        <v>3.269371</v>
      </c>
      <c r="K19" s="25">
        <v>3.269371</v>
      </c>
      <c r="L19" s="20">
        <v>0</v>
      </c>
      <c r="M19" s="23">
        <v>100</v>
      </c>
      <c r="N19" s="23">
        <v>96.22</v>
      </c>
      <c r="O19" s="24">
        <v>3.78</v>
      </c>
      <c r="P19" s="25">
        <v>3.269371</v>
      </c>
      <c r="Q19" s="25">
        <v>3.1457887761999999</v>
      </c>
      <c r="R19" s="20">
        <v>0.12</v>
      </c>
      <c r="S19" s="21">
        <f>D19-E19</f>
        <v>58900</v>
      </c>
      <c r="T19" s="19" t="s">
        <v>176</v>
      </c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51" x14ac:dyDescent="0.25">
      <c r="A21" s="19"/>
      <c r="B21" s="19"/>
      <c r="C21" s="19" t="s">
        <v>178</v>
      </c>
      <c r="D21" s="21">
        <v>4100000</v>
      </c>
      <c r="E21" s="21">
        <v>0</v>
      </c>
      <c r="F21" s="22">
        <v>8.5925779999999993E-2</v>
      </c>
      <c r="G21" s="23">
        <v>100</v>
      </c>
      <c r="H21" s="23">
        <v>10</v>
      </c>
      <c r="I21" s="24">
        <v>90</v>
      </c>
      <c r="J21" s="25">
        <v>8.5925779999999996</v>
      </c>
      <c r="K21" s="25">
        <v>0.85925779999999996</v>
      </c>
      <c r="L21" s="20">
        <v>7.73</v>
      </c>
      <c r="M21" s="23">
        <v>100</v>
      </c>
      <c r="N21" s="23">
        <v>0</v>
      </c>
      <c r="O21" s="24">
        <v>100</v>
      </c>
      <c r="P21" s="25">
        <v>8.5925779999999996</v>
      </c>
      <c r="Q21" s="25">
        <v>0</v>
      </c>
      <c r="R21" s="20">
        <v>8.59</v>
      </c>
      <c r="S21" s="21">
        <f>D21-E21</f>
        <v>4100000</v>
      </c>
      <c r="T21" s="19"/>
    </row>
    <row r="22" spans="1:2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25.5" x14ac:dyDescent="0.25">
      <c r="A23" s="19"/>
      <c r="B23" s="19"/>
      <c r="C23" s="19" t="s">
        <v>179</v>
      </c>
      <c r="D23" s="21">
        <v>11220000</v>
      </c>
      <c r="E23" s="21">
        <v>2280000</v>
      </c>
      <c r="F23" s="22">
        <v>0.23514321999999999</v>
      </c>
      <c r="G23" s="23">
        <v>100</v>
      </c>
      <c r="H23" s="23">
        <v>75</v>
      </c>
      <c r="I23" s="24">
        <v>25</v>
      </c>
      <c r="J23" s="25">
        <v>23.514322</v>
      </c>
      <c r="K23" s="25">
        <v>17.635741500000002</v>
      </c>
      <c r="L23" s="20">
        <v>5.88</v>
      </c>
      <c r="M23" s="23">
        <v>100</v>
      </c>
      <c r="N23" s="23">
        <v>20.32</v>
      </c>
      <c r="O23" s="24">
        <v>79.680000000000007</v>
      </c>
      <c r="P23" s="25">
        <v>23.514322</v>
      </c>
      <c r="Q23" s="25">
        <v>4.7781102304000003</v>
      </c>
      <c r="R23" s="20">
        <v>18.739999999999998</v>
      </c>
      <c r="S23" s="21">
        <f>D23-E23</f>
        <v>8940000</v>
      </c>
      <c r="T23" s="19"/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38.25" x14ac:dyDescent="0.25">
      <c r="A25" s="19"/>
      <c r="B25" s="19"/>
      <c r="C25" s="19" t="s">
        <v>180</v>
      </c>
      <c r="D25" s="21">
        <v>21840000</v>
      </c>
      <c r="E25" s="21">
        <v>0</v>
      </c>
      <c r="F25" s="22">
        <v>0.45771193999999998</v>
      </c>
      <c r="G25" s="23">
        <v>100</v>
      </c>
      <c r="H25" s="23">
        <v>0</v>
      </c>
      <c r="I25" s="24">
        <v>100</v>
      </c>
      <c r="J25" s="25">
        <v>45.771194000000001</v>
      </c>
      <c r="K25" s="25">
        <v>0</v>
      </c>
      <c r="L25" s="20">
        <v>45.77</v>
      </c>
      <c r="M25" s="23">
        <v>100</v>
      </c>
      <c r="N25" s="23">
        <v>0</v>
      </c>
      <c r="O25" s="24">
        <v>100</v>
      </c>
      <c r="P25" s="25">
        <v>45.771194000000001</v>
      </c>
      <c r="Q25" s="25">
        <v>0</v>
      </c>
      <c r="R25" s="20">
        <v>45.77</v>
      </c>
      <c r="S25" s="21">
        <f>D25-E25</f>
        <v>21840000</v>
      </c>
      <c r="T25" s="19"/>
    </row>
    <row r="26" spans="1:20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x14ac:dyDescent="0.25">
      <c r="A27" s="11"/>
      <c r="B27" s="11"/>
      <c r="C27" s="11"/>
      <c r="D27" s="12">
        <f>SUM(D11:D25)</f>
        <v>47715600</v>
      </c>
      <c r="E27" s="12">
        <f>SUM(E11:E25)</f>
        <v>9171280</v>
      </c>
      <c r="F27" s="13">
        <f>SUM(F11:F25)</f>
        <v>1</v>
      </c>
      <c r="G27" s="17"/>
      <c r="H27" s="17"/>
      <c r="I27" s="17"/>
      <c r="J27" s="16">
        <f>SUM(J11:J25)</f>
        <v>96.266573019999996</v>
      </c>
      <c r="K27" s="16">
        <f>SUM(K11:K25)</f>
        <v>36.884241801999998</v>
      </c>
      <c r="L27" s="16">
        <f>J27-K27</f>
        <v>59.382331217999997</v>
      </c>
      <c r="M27" s="17"/>
      <c r="N27" s="17"/>
      <c r="O27" s="17"/>
      <c r="P27" s="16">
        <f>SUM(P11:P25)</f>
        <v>96.266573019999996</v>
      </c>
      <c r="Q27" s="16">
        <f>SUM(Q11:Q25)</f>
        <v>19.2203462453</v>
      </c>
      <c r="R27" s="16">
        <f>P27-Q27</f>
        <v>77.046226774700003</v>
      </c>
      <c r="S27" s="12">
        <f>D27-E27</f>
        <v>38544320</v>
      </c>
      <c r="T27" s="17"/>
    </row>
    <row r="29" spans="1:2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 t="s">
        <v>73</v>
      </c>
      <c r="Q29" s="3"/>
      <c r="R29" s="3"/>
      <c r="S29" s="3"/>
      <c r="T29" s="3"/>
    </row>
    <row r="30" spans="1:20" x14ac:dyDescent="0.25">
      <c r="A30" s="3"/>
      <c r="B30" s="3"/>
      <c r="C30" s="3" t="s">
        <v>74</v>
      </c>
      <c r="D30" s="3"/>
      <c r="E30" s="3"/>
      <c r="F30" s="3"/>
      <c r="G30" s="3" t="s">
        <v>101</v>
      </c>
      <c r="H30" s="3"/>
      <c r="I30" s="3"/>
      <c r="J30" s="3"/>
      <c r="K30" s="3"/>
      <c r="L30" s="3"/>
      <c r="M30" s="3"/>
      <c r="N30" s="3"/>
      <c r="O30" s="3"/>
      <c r="P30" s="3" t="s">
        <v>102</v>
      </c>
      <c r="Q30" s="3"/>
      <c r="R30" s="3"/>
      <c r="S30" s="3"/>
      <c r="T30" s="3"/>
    </row>
    <row r="31" spans="1:20" x14ac:dyDescent="0.25">
      <c r="A31" s="3"/>
      <c r="B31" s="3"/>
      <c r="C31" s="3" t="s">
        <v>75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 t="s">
        <v>181</v>
      </c>
      <c r="Q31" s="3"/>
      <c r="R31" s="3"/>
      <c r="S31" s="3"/>
      <c r="T31" s="3"/>
    </row>
    <row r="35" spans="1:20" x14ac:dyDescent="0.25">
      <c r="A35" s="18"/>
      <c r="B35" s="18"/>
      <c r="C35" s="18" t="s">
        <v>76</v>
      </c>
      <c r="D35" s="18"/>
      <c r="E35" s="18"/>
      <c r="F35" s="18"/>
      <c r="G35" s="18" t="s">
        <v>76</v>
      </c>
      <c r="H35" s="18"/>
      <c r="I35" s="18"/>
      <c r="J35" s="18"/>
      <c r="K35" s="18"/>
      <c r="L35" s="18"/>
      <c r="M35" s="18"/>
      <c r="N35" s="18"/>
      <c r="O35" s="18"/>
      <c r="P35" s="18" t="s">
        <v>182</v>
      </c>
      <c r="Q35" s="18"/>
      <c r="R35" s="18"/>
      <c r="S35" s="18"/>
      <c r="T35" s="18"/>
    </row>
    <row r="36" spans="1:20" x14ac:dyDescent="0.25">
      <c r="A36" s="3"/>
      <c r="B36" s="3"/>
      <c r="C36" s="3" t="s">
        <v>77</v>
      </c>
      <c r="D36" s="3"/>
      <c r="E36" s="3"/>
      <c r="F36" s="3"/>
      <c r="G36" s="3" t="s">
        <v>77</v>
      </c>
      <c r="H36" s="3"/>
      <c r="I36" s="3"/>
      <c r="J36" s="3"/>
      <c r="K36" s="3"/>
      <c r="L36" s="3"/>
      <c r="M36" s="3"/>
      <c r="N36" s="3"/>
      <c r="O36" s="3"/>
      <c r="P36" s="3" t="s">
        <v>183</v>
      </c>
      <c r="Q36" s="3"/>
      <c r="R36" s="3"/>
      <c r="S36" s="3"/>
      <c r="T36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A46" sqref="A46:T46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55</v>
      </c>
      <c r="C11" s="19" t="s">
        <v>91</v>
      </c>
      <c r="D11" s="21">
        <v>9942000</v>
      </c>
      <c r="E11" s="21">
        <v>565400</v>
      </c>
      <c r="F11" s="22">
        <v>2.3189000000000001E-2</v>
      </c>
      <c r="G11" s="23">
        <v>100</v>
      </c>
      <c r="H11" s="23">
        <v>50</v>
      </c>
      <c r="I11" s="24">
        <v>50</v>
      </c>
      <c r="J11" s="25">
        <v>2.3189000000000002</v>
      </c>
      <c r="K11" s="25">
        <v>1.1594500000000001</v>
      </c>
      <c r="L11" s="20">
        <v>1.1599999999999999</v>
      </c>
      <c r="M11" s="23">
        <v>100</v>
      </c>
      <c r="N11" s="23">
        <v>5.69</v>
      </c>
      <c r="O11" s="24">
        <v>94.31</v>
      </c>
      <c r="P11" s="25">
        <v>2.3189000000000002</v>
      </c>
      <c r="Q11" s="25">
        <v>0.13194541000000001</v>
      </c>
      <c r="R11" s="20">
        <v>2.19</v>
      </c>
      <c r="S11" s="21">
        <f>D11-E11</f>
        <v>9376600</v>
      </c>
      <c r="T11" s="19" t="s">
        <v>184</v>
      </c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76.5" x14ac:dyDescent="0.25">
      <c r="A13" s="19"/>
      <c r="B13" s="19" t="s">
        <v>185</v>
      </c>
      <c r="C13" s="19" t="s">
        <v>93</v>
      </c>
      <c r="D13" s="21">
        <v>1566000</v>
      </c>
      <c r="E13" s="21">
        <v>680000</v>
      </c>
      <c r="F13" s="22">
        <v>3.6525799999999999E-3</v>
      </c>
      <c r="G13" s="23">
        <v>100</v>
      </c>
      <c r="H13" s="23">
        <v>100</v>
      </c>
      <c r="I13" s="24">
        <v>0</v>
      </c>
      <c r="J13" s="25">
        <v>0.36525800000000003</v>
      </c>
      <c r="K13" s="25">
        <v>0.36525800000000003</v>
      </c>
      <c r="L13" s="20">
        <v>0</v>
      </c>
      <c r="M13" s="23">
        <v>100</v>
      </c>
      <c r="N13" s="23">
        <v>43.42</v>
      </c>
      <c r="O13" s="24">
        <v>56.58</v>
      </c>
      <c r="P13" s="25">
        <v>0.36525800000000003</v>
      </c>
      <c r="Q13" s="25">
        <v>0.1585950236</v>
      </c>
      <c r="R13" s="20">
        <v>0.21</v>
      </c>
      <c r="S13" s="21">
        <f>D13-E13</f>
        <v>886000</v>
      </c>
      <c r="T13" s="19" t="s">
        <v>186</v>
      </c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107</v>
      </c>
      <c r="D15" s="21">
        <v>220000</v>
      </c>
      <c r="E15" s="21">
        <v>200000</v>
      </c>
      <c r="F15" s="22">
        <v>5.1312999999999999E-4</v>
      </c>
      <c r="G15" s="23">
        <v>100</v>
      </c>
      <c r="H15" s="23">
        <v>100</v>
      </c>
      <c r="I15" s="24">
        <v>0</v>
      </c>
      <c r="J15" s="25">
        <v>5.1312999999999998E-2</v>
      </c>
      <c r="K15" s="25">
        <v>5.1312999999999998E-2</v>
      </c>
      <c r="L15" s="20">
        <v>0</v>
      </c>
      <c r="M15" s="23">
        <v>100</v>
      </c>
      <c r="N15" s="23">
        <v>90.91</v>
      </c>
      <c r="O15" s="24">
        <v>9.09</v>
      </c>
      <c r="P15" s="25">
        <v>5.1312999999999998E-2</v>
      </c>
      <c r="Q15" s="25">
        <v>4.6648648299999998E-2</v>
      </c>
      <c r="R15" s="20">
        <v>0</v>
      </c>
      <c r="S15" s="21">
        <f>D15-E15</f>
        <v>20000</v>
      </c>
      <c r="T15" s="19"/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38.25" x14ac:dyDescent="0.25">
      <c r="A17" s="19"/>
      <c r="B17" s="19"/>
      <c r="C17" s="19" t="s">
        <v>95</v>
      </c>
      <c r="D17" s="21">
        <v>4132600</v>
      </c>
      <c r="E17" s="21">
        <v>3200000</v>
      </c>
      <c r="F17" s="22">
        <v>9.6389900000000001E-3</v>
      </c>
      <c r="G17" s="23">
        <v>100</v>
      </c>
      <c r="H17" s="23">
        <v>100</v>
      </c>
      <c r="I17" s="24">
        <v>0</v>
      </c>
      <c r="J17" s="25">
        <v>0.96389899999999995</v>
      </c>
      <c r="K17" s="25">
        <v>0.96389899999999995</v>
      </c>
      <c r="L17" s="20">
        <v>0</v>
      </c>
      <c r="M17" s="23">
        <v>100</v>
      </c>
      <c r="N17" s="23">
        <v>77.430000000000007</v>
      </c>
      <c r="O17" s="24">
        <v>22.57</v>
      </c>
      <c r="P17" s="25">
        <v>0.96389899999999995</v>
      </c>
      <c r="Q17" s="25">
        <v>0.74634699569999996</v>
      </c>
      <c r="R17" s="20">
        <v>0.22</v>
      </c>
      <c r="S17" s="21">
        <f>D17-E17</f>
        <v>932600</v>
      </c>
      <c r="T17" s="19"/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25.5" x14ac:dyDescent="0.25">
      <c r="A19" s="19"/>
      <c r="B19" s="19"/>
      <c r="C19" s="19" t="s">
        <v>141</v>
      </c>
      <c r="D19" s="21">
        <v>4950000</v>
      </c>
      <c r="E19" s="21">
        <v>883000</v>
      </c>
      <c r="F19" s="22">
        <v>1.154552E-2</v>
      </c>
      <c r="G19" s="23">
        <v>36.36</v>
      </c>
      <c r="H19" s="23">
        <v>35</v>
      </c>
      <c r="I19" s="24">
        <v>1.36</v>
      </c>
      <c r="J19" s="25">
        <v>0.41979510720000002</v>
      </c>
      <c r="K19" s="25">
        <v>0.40409319999999999</v>
      </c>
      <c r="L19" s="20">
        <v>0.02</v>
      </c>
      <c r="M19" s="23">
        <v>36.36</v>
      </c>
      <c r="N19" s="23">
        <v>17.84</v>
      </c>
      <c r="O19" s="24">
        <v>18.52</v>
      </c>
      <c r="P19" s="25">
        <v>0.41979510720000002</v>
      </c>
      <c r="Q19" s="25">
        <v>0.20597207679999999</v>
      </c>
      <c r="R19" s="20">
        <v>0.21</v>
      </c>
      <c r="S19" s="21">
        <f>D19-E19</f>
        <v>4067000</v>
      </c>
      <c r="T19" s="19"/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25.5" x14ac:dyDescent="0.25">
      <c r="A21" s="19"/>
      <c r="B21" s="19"/>
      <c r="C21" s="19" t="s">
        <v>97</v>
      </c>
      <c r="D21" s="21">
        <v>277596800</v>
      </c>
      <c r="E21" s="21">
        <v>114715400</v>
      </c>
      <c r="F21" s="22">
        <v>0.64747456999999997</v>
      </c>
      <c r="G21" s="23">
        <v>43.34</v>
      </c>
      <c r="H21" s="23">
        <v>50</v>
      </c>
      <c r="I21" s="24">
        <v>6.66</v>
      </c>
      <c r="J21" s="25">
        <v>28.061547863800001</v>
      </c>
      <c r="K21" s="25">
        <v>32.373728499999999</v>
      </c>
      <c r="L21" s="20">
        <v>4.3099999999999996</v>
      </c>
      <c r="M21" s="23">
        <v>43.34</v>
      </c>
      <c r="N21" s="23">
        <v>41.32</v>
      </c>
      <c r="O21" s="24">
        <v>2.02</v>
      </c>
      <c r="P21" s="25">
        <v>28.061547863800001</v>
      </c>
      <c r="Q21" s="25">
        <v>26.753649232400001</v>
      </c>
      <c r="R21" s="20">
        <v>1.31</v>
      </c>
      <c r="S21" s="21">
        <f>D21-E21</f>
        <v>162881400</v>
      </c>
      <c r="T21" s="19"/>
    </row>
    <row r="22" spans="1:2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25.5" x14ac:dyDescent="0.25">
      <c r="A23" s="19"/>
      <c r="B23" s="19"/>
      <c r="C23" s="19" t="s">
        <v>187</v>
      </c>
      <c r="D23" s="21">
        <v>62700000</v>
      </c>
      <c r="E23" s="21">
        <v>0</v>
      </c>
      <c r="F23" s="22">
        <v>0.14624324</v>
      </c>
      <c r="G23" s="23">
        <v>0</v>
      </c>
      <c r="H23" s="23">
        <v>0</v>
      </c>
      <c r="I23" s="24">
        <v>0</v>
      </c>
      <c r="J23" s="25">
        <v>0</v>
      </c>
      <c r="K23" s="25">
        <v>0</v>
      </c>
      <c r="L23" s="20">
        <v>0</v>
      </c>
      <c r="M23" s="23">
        <v>0</v>
      </c>
      <c r="N23" s="23">
        <v>0</v>
      </c>
      <c r="O23" s="24">
        <v>0</v>
      </c>
      <c r="P23" s="25">
        <v>0</v>
      </c>
      <c r="Q23" s="25">
        <v>0</v>
      </c>
      <c r="R23" s="20">
        <v>0</v>
      </c>
      <c r="S23" s="21">
        <f>D23-E23</f>
        <v>62700000</v>
      </c>
      <c r="T23" s="19"/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38.25" x14ac:dyDescent="0.25">
      <c r="A25" s="19"/>
      <c r="B25" s="19"/>
      <c r="C25" s="19" t="s">
        <v>98</v>
      </c>
      <c r="D25" s="21">
        <v>11499456</v>
      </c>
      <c r="E25" s="21">
        <v>4551868</v>
      </c>
      <c r="F25" s="22">
        <v>2.6821649999999999E-2</v>
      </c>
      <c r="G25" s="23">
        <v>41.65</v>
      </c>
      <c r="H25" s="23">
        <v>50</v>
      </c>
      <c r="I25" s="24">
        <v>8.35</v>
      </c>
      <c r="J25" s="25">
        <v>1.1171217225000001</v>
      </c>
      <c r="K25" s="25">
        <v>1.3410825</v>
      </c>
      <c r="L25" s="20">
        <v>0.22</v>
      </c>
      <c r="M25" s="23">
        <v>41.65</v>
      </c>
      <c r="N25" s="23">
        <v>39.58</v>
      </c>
      <c r="O25" s="24">
        <v>2.0699999999999998</v>
      </c>
      <c r="P25" s="25">
        <v>1.1171217225000001</v>
      </c>
      <c r="Q25" s="25">
        <v>1.0616009070000001</v>
      </c>
      <c r="R25" s="20">
        <v>0.06</v>
      </c>
      <c r="S25" s="21">
        <f>D25-E25</f>
        <v>6947588</v>
      </c>
      <c r="T25" s="19"/>
    </row>
    <row r="26" spans="1:20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38.25" x14ac:dyDescent="0.25">
      <c r="A27" s="19"/>
      <c r="B27" s="19"/>
      <c r="C27" s="19" t="s">
        <v>99</v>
      </c>
      <c r="D27" s="21">
        <v>647040</v>
      </c>
      <c r="E27" s="21">
        <v>256120</v>
      </c>
      <c r="F27" s="22">
        <v>1.50917E-3</v>
      </c>
      <c r="G27" s="23">
        <v>41.65</v>
      </c>
      <c r="H27" s="23">
        <v>50</v>
      </c>
      <c r="I27" s="24">
        <v>8.35</v>
      </c>
      <c r="J27" s="25">
        <v>6.2856930500000005E-2</v>
      </c>
      <c r="K27" s="25">
        <v>7.5458499999999998E-2</v>
      </c>
      <c r="L27" s="20">
        <v>0.01</v>
      </c>
      <c r="M27" s="23">
        <v>41.65</v>
      </c>
      <c r="N27" s="23">
        <v>39.58</v>
      </c>
      <c r="O27" s="24">
        <v>2.0699999999999998</v>
      </c>
      <c r="P27" s="25">
        <v>6.2856930500000005E-2</v>
      </c>
      <c r="Q27" s="25">
        <v>5.9732948600000002E-2</v>
      </c>
      <c r="R27" s="20">
        <v>0</v>
      </c>
      <c r="S27" s="21">
        <f>D27-E27</f>
        <v>390920</v>
      </c>
      <c r="T27" s="19"/>
    </row>
    <row r="28" spans="1:20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38.25" x14ac:dyDescent="0.25">
      <c r="A29" s="19"/>
      <c r="B29" s="19"/>
      <c r="C29" s="19" t="s">
        <v>100</v>
      </c>
      <c r="D29" s="21">
        <v>10783872</v>
      </c>
      <c r="E29" s="21">
        <v>4268616</v>
      </c>
      <c r="F29" s="22">
        <v>2.5152609999999999E-2</v>
      </c>
      <c r="G29" s="23">
        <v>41.65</v>
      </c>
      <c r="H29" s="23">
        <v>50</v>
      </c>
      <c r="I29" s="24">
        <v>8.35</v>
      </c>
      <c r="J29" s="25">
        <v>1.0476062065</v>
      </c>
      <c r="K29" s="25">
        <v>1.2576305000000001</v>
      </c>
      <c r="L29" s="20">
        <v>0.21</v>
      </c>
      <c r="M29" s="23">
        <v>41.65</v>
      </c>
      <c r="N29" s="23">
        <v>39.58</v>
      </c>
      <c r="O29" s="24">
        <v>2.0699999999999998</v>
      </c>
      <c r="P29" s="25">
        <v>1.0476062065</v>
      </c>
      <c r="Q29" s="25">
        <v>0.99554030380000003</v>
      </c>
      <c r="R29" s="20">
        <v>0.05</v>
      </c>
      <c r="S29" s="21">
        <f>D29-E29</f>
        <v>6515256</v>
      </c>
      <c r="T29" s="19"/>
    </row>
    <row r="30" spans="1:20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25.5" x14ac:dyDescent="0.25">
      <c r="A31" s="19"/>
      <c r="B31" s="19"/>
      <c r="C31" s="19" t="s">
        <v>188</v>
      </c>
      <c r="D31" s="21">
        <v>1500000</v>
      </c>
      <c r="E31" s="21">
        <v>0</v>
      </c>
      <c r="F31" s="22">
        <v>3.4986399999999999E-3</v>
      </c>
      <c r="G31" s="23">
        <v>0</v>
      </c>
      <c r="H31" s="23">
        <v>0</v>
      </c>
      <c r="I31" s="24">
        <v>0</v>
      </c>
      <c r="J31" s="25">
        <v>0</v>
      </c>
      <c r="K31" s="25">
        <v>0</v>
      </c>
      <c r="L31" s="20">
        <v>0</v>
      </c>
      <c r="M31" s="23">
        <v>0</v>
      </c>
      <c r="N31" s="23">
        <v>0</v>
      </c>
      <c r="O31" s="24">
        <v>0</v>
      </c>
      <c r="P31" s="25">
        <v>0</v>
      </c>
      <c r="Q31" s="25">
        <v>0</v>
      </c>
      <c r="R31" s="20">
        <v>0</v>
      </c>
      <c r="S31" s="21">
        <f>D31-E31</f>
        <v>1500000</v>
      </c>
      <c r="T31" s="19"/>
    </row>
    <row r="32" spans="1:20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25.5" x14ac:dyDescent="0.25">
      <c r="A33" s="19"/>
      <c r="B33" s="19"/>
      <c r="C33" s="19" t="s">
        <v>189</v>
      </c>
      <c r="D33" s="21">
        <v>1500000</v>
      </c>
      <c r="E33" s="21">
        <v>0</v>
      </c>
      <c r="F33" s="22">
        <v>3.4986399999999999E-3</v>
      </c>
      <c r="G33" s="23">
        <v>0</v>
      </c>
      <c r="H33" s="23">
        <v>0</v>
      </c>
      <c r="I33" s="24">
        <v>0</v>
      </c>
      <c r="J33" s="25">
        <v>0</v>
      </c>
      <c r="K33" s="25">
        <v>0</v>
      </c>
      <c r="L33" s="20">
        <v>0</v>
      </c>
      <c r="M33" s="23">
        <v>0</v>
      </c>
      <c r="N33" s="23">
        <v>0</v>
      </c>
      <c r="O33" s="24">
        <v>0</v>
      </c>
      <c r="P33" s="25">
        <v>0</v>
      </c>
      <c r="Q33" s="25">
        <v>0</v>
      </c>
      <c r="R33" s="20">
        <v>0</v>
      </c>
      <c r="S33" s="21">
        <f>D33-E33</f>
        <v>1500000</v>
      </c>
      <c r="T33" s="19"/>
    </row>
    <row r="34" spans="1:20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25.5" x14ac:dyDescent="0.25">
      <c r="A35" s="19"/>
      <c r="B35" s="19"/>
      <c r="C35" s="19" t="s">
        <v>179</v>
      </c>
      <c r="D35" s="21">
        <v>41700000</v>
      </c>
      <c r="E35" s="21">
        <v>0</v>
      </c>
      <c r="F35" s="22">
        <v>9.7262249999999995E-2</v>
      </c>
      <c r="G35" s="23">
        <v>54.68</v>
      </c>
      <c r="H35" s="23">
        <v>35</v>
      </c>
      <c r="I35" s="24">
        <v>19.68</v>
      </c>
      <c r="J35" s="25">
        <v>5.31829983</v>
      </c>
      <c r="K35" s="25">
        <v>3.4041787499999998</v>
      </c>
      <c r="L35" s="20">
        <v>1.91</v>
      </c>
      <c r="M35" s="23">
        <v>54.68</v>
      </c>
      <c r="N35" s="23">
        <v>0</v>
      </c>
      <c r="O35" s="24">
        <v>54.68</v>
      </c>
      <c r="P35" s="25">
        <v>5.31829983</v>
      </c>
      <c r="Q35" s="25">
        <v>0</v>
      </c>
      <c r="R35" s="20">
        <v>5.32</v>
      </c>
      <c r="S35" s="21">
        <f>D35-E35</f>
        <v>41700000</v>
      </c>
      <c r="T35" s="19" t="s">
        <v>190</v>
      </c>
    </row>
    <row r="36" spans="1:20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x14ac:dyDescent="0.25">
      <c r="A37" s="11"/>
      <c r="B37" s="11"/>
      <c r="C37" s="11"/>
      <c r="D37" s="12">
        <f>SUM(D11:D35)</f>
        <v>428737768</v>
      </c>
      <c r="E37" s="12">
        <f>SUM(E11:E35)</f>
        <v>129320404</v>
      </c>
      <c r="F37" s="13">
        <f>SUM(F11:F35)</f>
        <v>0.99999998999999995</v>
      </c>
      <c r="G37" s="17"/>
      <c r="H37" s="17"/>
      <c r="I37" s="17"/>
      <c r="J37" s="16">
        <f>SUM(J11:J35)</f>
        <v>39.726597660499998</v>
      </c>
      <c r="K37" s="16">
        <f>SUM(K11:K35)</f>
        <v>41.396091949999999</v>
      </c>
      <c r="L37" s="16">
        <f>J37-K37</f>
        <v>-1.6694942895</v>
      </c>
      <c r="M37" s="17"/>
      <c r="N37" s="17"/>
      <c r="O37" s="17"/>
      <c r="P37" s="16">
        <f>SUM(P11:P35)</f>
        <v>39.726597660499998</v>
      </c>
      <c r="Q37" s="16">
        <f>SUM(Q11:Q35)</f>
        <v>30.160031546199999</v>
      </c>
      <c r="R37" s="16">
        <f>P37-Q37</f>
        <v>9.5665661143000005</v>
      </c>
      <c r="S37" s="12">
        <f>D37-E37</f>
        <v>299417364</v>
      </c>
      <c r="T37" s="17"/>
    </row>
    <row r="39" spans="1:2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 t="s">
        <v>73</v>
      </c>
      <c r="Q39" s="3"/>
      <c r="R39" s="3"/>
      <c r="S39" s="3"/>
      <c r="T39" s="3"/>
    </row>
    <row r="40" spans="1:20" x14ac:dyDescent="0.25">
      <c r="A40" s="3"/>
      <c r="B40" s="3"/>
      <c r="C40" s="3" t="s">
        <v>74</v>
      </c>
      <c r="D40" s="3"/>
      <c r="E40" s="3"/>
      <c r="F40" s="3"/>
      <c r="G40" s="3" t="s">
        <v>101</v>
      </c>
      <c r="H40" s="3"/>
      <c r="I40" s="3"/>
      <c r="J40" s="3"/>
      <c r="K40" s="3"/>
      <c r="L40" s="3"/>
      <c r="M40" s="3"/>
      <c r="N40" s="3"/>
      <c r="O40" s="3"/>
      <c r="P40" s="3" t="s">
        <v>102</v>
      </c>
      <c r="Q40" s="3"/>
      <c r="R40" s="3"/>
      <c r="S40" s="3"/>
      <c r="T40" s="3"/>
    </row>
    <row r="41" spans="1:20" x14ac:dyDescent="0.25">
      <c r="A41" s="3"/>
      <c r="B41" s="3"/>
      <c r="C41" s="3" t="s">
        <v>75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 t="s">
        <v>191</v>
      </c>
      <c r="Q41" s="3"/>
      <c r="R41" s="3"/>
      <c r="S41" s="3"/>
      <c r="T41" s="3"/>
    </row>
    <row r="45" spans="1:20" x14ac:dyDescent="0.25">
      <c r="A45" s="18"/>
      <c r="B45" s="18"/>
      <c r="C45" s="18" t="s">
        <v>76</v>
      </c>
      <c r="D45" s="18"/>
      <c r="E45" s="18"/>
      <c r="F45" s="18"/>
      <c r="G45" s="18" t="s">
        <v>76</v>
      </c>
      <c r="H45" s="18"/>
      <c r="I45" s="18"/>
      <c r="J45" s="18"/>
      <c r="K45" s="18"/>
      <c r="L45" s="18"/>
      <c r="M45" s="18"/>
      <c r="N45" s="18"/>
      <c r="O45" s="18"/>
      <c r="P45" s="18" t="s">
        <v>182</v>
      </c>
      <c r="Q45" s="18"/>
      <c r="R45" s="18"/>
      <c r="S45" s="18"/>
      <c r="T45" s="18"/>
    </row>
    <row r="46" spans="1:20" x14ac:dyDescent="0.25">
      <c r="A46" s="3"/>
      <c r="B46" s="3"/>
      <c r="C46" s="3" t="s">
        <v>77</v>
      </c>
      <c r="D46" s="3"/>
      <c r="E46" s="3"/>
      <c r="F46" s="3"/>
      <c r="G46" s="3" t="s">
        <v>77</v>
      </c>
      <c r="H46" s="3"/>
      <c r="I46" s="3"/>
      <c r="J46" s="3"/>
      <c r="K46" s="3"/>
      <c r="L46" s="3"/>
      <c r="M46" s="3"/>
      <c r="N46" s="3"/>
      <c r="O46" s="3"/>
      <c r="P46" s="3" t="s">
        <v>183</v>
      </c>
      <c r="Q46" s="3"/>
      <c r="R46" s="3"/>
      <c r="S46" s="3"/>
      <c r="T46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A38" sqref="A38:T38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55</v>
      </c>
      <c r="C11" s="19" t="s">
        <v>91</v>
      </c>
      <c r="D11" s="21">
        <v>9367300</v>
      </c>
      <c r="E11" s="21">
        <v>802700</v>
      </c>
      <c r="F11" s="22">
        <v>8.6558499999999997E-2</v>
      </c>
      <c r="G11" s="23">
        <v>11.92</v>
      </c>
      <c r="H11" s="23">
        <v>25</v>
      </c>
      <c r="I11" s="24">
        <v>13.08</v>
      </c>
      <c r="J11" s="25">
        <v>1.03177732</v>
      </c>
      <c r="K11" s="25">
        <v>2.1639624999999998</v>
      </c>
      <c r="L11" s="20">
        <v>1.1299999999999999</v>
      </c>
      <c r="M11" s="23">
        <v>11.92</v>
      </c>
      <c r="N11" s="23">
        <v>8.57</v>
      </c>
      <c r="O11" s="24">
        <v>3.35</v>
      </c>
      <c r="P11" s="25">
        <v>1.03177732</v>
      </c>
      <c r="Q11" s="25">
        <v>0.74180634499999998</v>
      </c>
      <c r="R11" s="20">
        <v>0.28999999999999998</v>
      </c>
      <c r="S11" s="21">
        <f>D11-E11</f>
        <v>8564600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02" x14ac:dyDescent="0.25">
      <c r="A13" s="19"/>
      <c r="B13" s="19" t="s">
        <v>192</v>
      </c>
      <c r="C13" s="19" t="s">
        <v>93</v>
      </c>
      <c r="D13" s="21">
        <v>982800</v>
      </c>
      <c r="E13" s="21">
        <v>871000</v>
      </c>
      <c r="F13" s="22">
        <v>9.0815600000000007E-3</v>
      </c>
      <c r="G13" s="23">
        <v>100</v>
      </c>
      <c r="H13" s="23">
        <v>100</v>
      </c>
      <c r="I13" s="24">
        <v>0</v>
      </c>
      <c r="J13" s="25">
        <v>0.90815599999999996</v>
      </c>
      <c r="K13" s="25">
        <v>0.90815599999999996</v>
      </c>
      <c r="L13" s="20">
        <v>0</v>
      </c>
      <c r="M13" s="23">
        <v>100</v>
      </c>
      <c r="N13" s="23">
        <v>88.62</v>
      </c>
      <c r="O13" s="24">
        <v>11.38</v>
      </c>
      <c r="P13" s="25">
        <v>0.90815599999999996</v>
      </c>
      <c r="Q13" s="25">
        <v>0.80480784719999998</v>
      </c>
      <c r="R13" s="20">
        <v>0.1</v>
      </c>
      <c r="S13" s="21">
        <f>D13-E13</f>
        <v>111800</v>
      </c>
      <c r="T13" s="19" t="s">
        <v>193</v>
      </c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107</v>
      </c>
      <c r="D15" s="21">
        <v>130000</v>
      </c>
      <c r="E15" s="21">
        <v>130000</v>
      </c>
      <c r="F15" s="22">
        <v>1.20126E-3</v>
      </c>
      <c r="G15" s="23">
        <v>100</v>
      </c>
      <c r="H15" s="23">
        <v>100</v>
      </c>
      <c r="I15" s="24">
        <v>0</v>
      </c>
      <c r="J15" s="25">
        <v>0.120126</v>
      </c>
      <c r="K15" s="25">
        <v>0.120126</v>
      </c>
      <c r="L15" s="20">
        <v>0</v>
      </c>
      <c r="M15" s="23">
        <v>100</v>
      </c>
      <c r="N15" s="23">
        <v>100</v>
      </c>
      <c r="O15" s="24">
        <v>0</v>
      </c>
      <c r="P15" s="25">
        <v>0.120126</v>
      </c>
      <c r="Q15" s="25">
        <v>0.120126</v>
      </c>
      <c r="R15" s="20">
        <v>0</v>
      </c>
      <c r="S15" s="21">
        <f>D15-E15</f>
        <v>0</v>
      </c>
      <c r="T15" s="19"/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38.25" x14ac:dyDescent="0.25">
      <c r="A17" s="19"/>
      <c r="B17" s="19"/>
      <c r="C17" s="19" t="s">
        <v>95</v>
      </c>
      <c r="D17" s="21">
        <v>1327400</v>
      </c>
      <c r="E17" s="21">
        <v>1200000</v>
      </c>
      <c r="F17" s="22">
        <v>1.226584E-2</v>
      </c>
      <c r="G17" s="23">
        <v>100</v>
      </c>
      <c r="H17" s="23">
        <v>100</v>
      </c>
      <c r="I17" s="24">
        <v>0</v>
      </c>
      <c r="J17" s="25">
        <v>1.2265839999999999</v>
      </c>
      <c r="K17" s="25">
        <v>1.2265839999999999</v>
      </c>
      <c r="L17" s="20">
        <v>0</v>
      </c>
      <c r="M17" s="23">
        <v>100</v>
      </c>
      <c r="N17" s="23">
        <v>90.4</v>
      </c>
      <c r="O17" s="24">
        <v>9.6</v>
      </c>
      <c r="P17" s="25">
        <v>1.2265839999999999</v>
      </c>
      <c r="Q17" s="25">
        <v>1.1088319360000001</v>
      </c>
      <c r="R17" s="20">
        <v>0.12</v>
      </c>
      <c r="S17" s="21">
        <f>D17-E17</f>
        <v>127400</v>
      </c>
      <c r="T17" s="19" t="s">
        <v>193</v>
      </c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25.5" x14ac:dyDescent="0.25">
      <c r="A19" s="19"/>
      <c r="B19" s="19"/>
      <c r="C19" s="19" t="s">
        <v>97</v>
      </c>
      <c r="D19" s="21">
        <v>69399200</v>
      </c>
      <c r="E19" s="21">
        <v>30083000</v>
      </c>
      <c r="F19" s="22">
        <v>0.64128306999999996</v>
      </c>
      <c r="G19" s="23">
        <v>43.34</v>
      </c>
      <c r="H19" s="23">
        <v>50</v>
      </c>
      <c r="I19" s="24">
        <v>6.66</v>
      </c>
      <c r="J19" s="25">
        <v>27.7932082538</v>
      </c>
      <c r="K19" s="25">
        <v>32.064153500000003</v>
      </c>
      <c r="L19" s="20">
        <v>4.2699999999999996</v>
      </c>
      <c r="M19" s="23">
        <v>43.34</v>
      </c>
      <c r="N19" s="23">
        <v>43.35</v>
      </c>
      <c r="O19" s="24">
        <v>0.01</v>
      </c>
      <c r="P19" s="25">
        <v>27.7932082538</v>
      </c>
      <c r="Q19" s="25">
        <v>27.7996210845</v>
      </c>
      <c r="R19" s="20">
        <v>0.01</v>
      </c>
      <c r="S19" s="21">
        <f>D19-E19</f>
        <v>39316200</v>
      </c>
      <c r="T19" s="19"/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38.25" x14ac:dyDescent="0.25">
      <c r="A21" s="19"/>
      <c r="B21" s="19"/>
      <c r="C21" s="19" t="s">
        <v>98</v>
      </c>
      <c r="D21" s="21">
        <v>2874864</v>
      </c>
      <c r="E21" s="21">
        <v>1197860</v>
      </c>
      <c r="F21" s="22">
        <v>2.6565169999999999E-2</v>
      </c>
      <c r="G21" s="23">
        <v>41.65</v>
      </c>
      <c r="H21" s="23">
        <v>50</v>
      </c>
      <c r="I21" s="24">
        <v>8.35</v>
      </c>
      <c r="J21" s="25">
        <v>1.1064393305</v>
      </c>
      <c r="K21" s="25">
        <v>1.3282585</v>
      </c>
      <c r="L21" s="20">
        <v>0.22</v>
      </c>
      <c r="M21" s="23">
        <v>41.65</v>
      </c>
      <c r="N21" s="23">
        <v>41.67</v>
      </c>
      <c r="O21" s="24">
        <v>0.02</v>
      </c>
      <c r="P21" s="25">
        <v>1.1064393305</v>
      </c>
      <c r="Q21" s="25">
        <v>1.1069706339000001</v>
      </c>
      <c r="R21" s="20">
        <v>0</v>
      </c>
      <c r="S21" s="21">
        <f>D21-E21</f>
        <v>1677004</v>
      </c>
      <c r="T21" s="19"/>
    </row>
    <row r="22" spans="1:2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38.25" x14ac:dyDescent="0.25">
      <c r="A23" s="19"/>
      <c r="B23" s="19"/>
      <c r="C23" s="19" t="s">
        <v>99</v>
      </c>
      <c r="D23" s="21">
        <v>161760</v>
      </c>
      <c r="E23" s="21">
        <v>67400</v>
      </c>
      <c r="F23" s="22">
        <v>1.49474E-3</v>
      </c>
      <c r="G23" s="23">
        <v>41.65</v>
      </c>
      <c r="H23" s="23">
        <v>50</v>
      </c>
      <c r="I23" s="24">
        <v>8.35</v>
      </c>
      <c r="J23" s="25">
        <v>6.2255920999999999E-2</v>
      </c>
      <c r="K23" s="25">
        <v>7.4736999999999998E-2</v>
      </c>
      <c r="L23" s="20">
        <v>0.01</v>
      </c>
      <c r="M23" s="23">
        <v>41.65</v>
      </c>
      <c r="N23" s="23">
        <v>41.67</v>
      </c>
      <c r="O23" s="24">
        <v>0.02</v>
      </c>
      <c r="P23" s="25">
        <v>6.2255920999999999E-2</v>
      </c>
      <c r="Q23" s="25">
        <v>6.2285815799999998E-2</v>
      </c>
      <c r="R23" s="20">
        <v>0</v>
      </c>
      <c r="S23" s="21">
        <f>D23-E23</f>
        <v>94360</v>
      </c>
      <c r="T23" s="19"/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38.25" x14ac:dyDescent="0.25">
      <c r="A25" s="19"/>
      <c r="B25" s="19"/>
      <c r="C25" s="19" t="s">
        <v>100</v>
      </c>
      <c r="D25" s="21">
        <v>2695968</v>
      </c>
      <c r="E25" s="21">
        <v>1123320</v>
      </c>
      <c r="F25" s="22">
        <v>2.491208E-2</v>
      </c>
      <c r="G25" s="23">
        <v>41.65</v>
      </c>
      <c r="H25" s="23">
        <v>50</v>
      </c>
      <c r="I25" s="24">
        <v>8.35</v>
      </c>
      <c r="J25" s="25">
        <v>1.037588132</v>
      </c>
      <c r="K25" s="25">
        <v>1.2456039999999999</v>
      </c>
      <c r="L25" s="20">
        <v>0.21</v>
      </c>
      <c r="M25" s="23">
        <v>41.65</v>
      </c>
      <c r="N25" s="23">
        <v>41.67</v>
      </c>
      <c r="O25" s="24">
        <v>0.02</v>
      </c>
      <c r="P25" s="25">
        <v>1.037588132</v>
      </c>
      <c r="Q25" s="25">
        <v>1.0380863735999999</v>
      </c>
      <c r="R25" s="20">
        <v>0</v>
      </c>
      <c r="S25" s="21">
        <f>D25-E25</f>
        <v>1572648</v>
      </c>
      <c r="T25" s="19"/>
    </row>
    <row r="26" spans="1:20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25.5" x14ac:dyDescent="0.25">
      <c r="A27" s="19"/>
      <c r="B27" s="19"/>
      <c r="C27" s="19" t="s">
        <v>179</v>
      </c>
      <c r="D27" s="21">
        <v>21280000</v>
      </c>
      <c r="E27" s="21">
        <v>9880000</v>
      </c>
      <c r="F27" s="22">
        <v>0.19663776999999999</v>
      </c>
      <c r="G27" s="23">
        <v>46.41</v>
      </c>
      <c r="H27" s="23">
        <v>50</v>
      </c>
      <c r="I27" s="24">
        <v>3.59</v>
      </c>
      <c r="J27" s="25">
        <v>9.1259589056999992</v>
      </c>
      <c r="K27" s="25">
        <v>9.8318884999999998</v>
      </c>
      <c r="L27" s="20">
        <v>0.71</v>
      </c>
      <c r="M27" s="23">
        <v>46.41</v>
      </c>
      <c r="N27" s="23">
        <v>46.43</v>
      </c>
      <c r="O27" s="24">
        <v>0.02</v>
      </c>
      <c r="P27" s="25">
        <v>9.1259589056999992</v>
      </c>
      <c r="Q27" s="25">
        <v>9.1298916611000003</v>
      </c>
      <c r="R27" s="20">
        <v>0</v>
      </c>
      <c r="S27" s="21">
        <f>D27-E27</f>
        <v>11400000</v>
      </c>
      <c r="T27" s="19"/>
    </row>
    <row r="28" spans="1:20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x14ac:dyDescent="0.25">
      <c r="A29" s="11"/>
      <c r="B29" s="11"/>
      <c r="C29" s="11"/>
      <c r="D29" s="12">
        <f>SUM(D11:D27)</f>
        <v>108219292</v>
      </c>
      <c r="E29" s="12">
        <f>SUM(E11:E27)</f>
        <v>45355280</v>
      </c>
      <c r="F29" s="13">
        <f>SUM(F11:F27)</f>
        <v>0.99999998999999995</v>
      </c>
      <c r="G29" s="17"/>
      <c r="H29" s="17"/>
      <c r="I29" s="17"/>
      <c r="J29" s="16">
        <f>SUM(J11:J27)</f>
        <v>42.412093863000003</v>
      </c>
      <c r="K29" s="16">
        <f>SUM(K11:K27)</f>
        <v>48.963470000000001</v>
      </c>
      <c r="L29" s="16">
        <f>J29-K29</f>
        <v>-6.5513761370000001</v>
      </c>
      <c r="M29" s="17"/>
      <c r="N29" s="17"/>
      <c r="O29" s="17"/>
      <c r="P29" s="16">
        <f>SUM(P11:P27)</f>
        <v>42.412093863000003</v>
      </c>
      <c r="Q29" s="16">
        <f>SUM(Q11:Q27)</f>
        <v>41.9124276971</v>
      </c>
      <c r="R29" s="16">
        <f>P29-Q29</f>
        <v>0.49966616590001001</v>
      </c>
      <c r="S29" s="12">
        <f>D29-E29</f>
        <v>62864012</v>
      </c>
      <c r="T29" s="17"/>
    </row>
    <row r="31" spans="1:2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 t="s">
        <v>73</v>
      </c>
      <c r="Q31" s="3"/>
      <c r="R31" s="3"/>
      <c r="S31" s="3"/>
      <c r="T31" s="3"/>
    </row>
    <row r="32" spans="1:20" x14ac:dyDescent="0.25">
      <c r="A32" s="3"/>
      <c r="B32" s="3"/>
      <c r="C32" s="3" t="s">
        <v>74</v>
      </c>
      <c r="D32" s="3"/>
      <c r="E32" s="3"/>
      <c r="F32" s="3"/>
      <c r="G32" s="3" t="s">
        <v>101</v>
      </c>
      <c r="H32" s="3"/>
      <c r="I32" s="3"/>
      <c r="J32" s="3"/>
      <c r="K32" s="3"/>
      <c r="L32" s="3"/>
      <c r="M32" s="3"/>
      <c r="N32" s="3"/>
      <c r="O32" s="3"/>
      <c r="P32" s="3" t="s">
        <v>102</v>
      </c>
      <c r="Q32" s="3"/>
      <c r="R32" s="3"/>
      <c r="S32" s="3"/>
      <c r="T32" s="3"/>
    </row>
    <row r="33" spans="1:20" x14ac:dyDescent="0.25">
      <c r="A33" s="3"/>
      <c r="B33" s="3"/>
      <c r="C33" s="3" t="s">
        <v>75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194</v>
      </c>
      <c r="Q33" s="3"/>
      <c r="R33" s="3"/>
      <c r="S33" s="3"/>
      <c r="T33" s="3"/>
    </row>
    <row r="37" spans="1:20" x14ac:dyDescent="0.25">
      <c r="A37" s="18"/>
      <c r="B37" s="18"/>
      <c r="C37" s="18" t="s">
        <v>76</v>
      </c>
      <c r="D37" s="18"/>
      <c r="E37" s="18"/>
      <c r="F37" s="18"/>
      <c r="G37" s="18" t="s">
        <v>76</v>
      </c>
      <c r="H37" s="18"/>
      <c r="I37" s="18"/>
      <c r="J37" s="18"/>
      <c r="K37" s="18"/>
      <c r="L37" s="18"/>
      <c r="M37" s="18"/>
      <c r="N37" s="18"/>
      <c r="O37" s="18"/>
      <c r="P37" s="18" t="s">
        <v>195</v>
      </c>
      <c r="Q37" s="18"/>
      <c r="R37" s="18"/>
      <c r="S37" s="18"/>
      <c r="T37" s="18"/>
    </row>
    <row r="38" spans="1:20" x14ac:dyDescent="0.25">
      <c r="A38" s="3"/>
      <c r="B38" s="3"/>
      <c r="C38" s="3" t="s">
        <v>77</v>
      </c>
      <c r="D38" s="3"/>
      <c r="E38" s="3"/>
      <c r="F38" s="3"/>
      <c r="G38" s="3" t="s">
        <v>77</v>
      </c>
      <c r="H38" s="3"/>
      <c r="I38" s="3"/>
      <c r="J38" s="3"/>
      <c r="K38" s="3"/>
      <c r="L38" s="3"/>
      <c r="M38" s="3"/>
      <c r="N38" s="3"/>
      <c r="O38" s="3"/>
      <c r="P38" s="3" t="s">
        <v>196</v>
      </c>
      <c r="Q38" s="3"/>
      <c r="R38" s="3"/>
      <c r="S38" s="3"/>
      <c r="T38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A34" sqref="A34:T34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39</v>
      </c>
      <c r="C11" s="19" t="s">
        <v>91</v>
      </c>
      <c r="D11" s="21">
        <v>2008600</v>
      </c>
      <c r="E11" s="21">
        <v>470000</v>
      </c>
      <c r="F11" s="22">
        <v>4.9283180000000003E-2</v>
      </c>
      <c r="G11" s="23">
        <v>23.4</v>
      </c>
      <c r="H11" s="23">
        <v>42.77</v>
      </c>
      <c r="I11" s="24">
        <v>19.37</v>
      </c>
      <c r="J11" s="25">
        <v>1.153226412</v>
      </c>
      <c r="K11" s="25">
        <v>2.1078416085999998</v>
      </c>
      <c r="L11" s="20">
        <v>0.95</v>
      </c>
      <c r="M11" s="23">
        <v>23.4</v>
      </c>
      <c r="N11" s="23">
        <v>23.4</v>
      </c>
      <c r="O11" s="24">
        <v>0</v>
      </c>
      <c r="P11" s="25">
        <v>1.153226412</v>
      </c>
      <c r="Q11" s="25">
        <v>1.153226412</v>
      </c>
      <c r="R11" s="20">
        <v>0</v>
      </c>
      <c r="S11" s="21">
        <f>D11-E11</f>
        <v>1538600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89.25" x14ac:dyDescent="0.25">
      <c r="A13" s="19"/>
      <c r="B13" s="19" t="s">
        <v>92</v>
      </c>
      <c r="C13" s="19" t="s">
        <v>93</v>
      </c>
      <c r="D13" s="21">
        <v>469800</v>
      </c>
      <c r="E13" s="21">
        <v>408000</v>
      </c>
      <c r="F13" s="22">
        <v>1.152705E-2</v>
      </c>
      <c r="G13" s="23">
        <v>86.85</v>
      </c>
      <c r="H13" s="23">
        <v>100</v>
      </c>
      <c r="I13" s="24">
        <v>13.15</v>
      </c>
      <c r="J13" s="25">
        <v>1.0011242924999999</v>
      </c>
      <c r="K13" s="25">
        <v>1.1527050000000001</v>
      </c>
      <c r="L13" s="20">
        <v>0.15</v>
      </c>
      <c r="M13" s="23">
        <v>86.85</v>
      </c>
      <c r="N13" s="23">
        <v>86.85</v>
      </c>
      <c r="O13" s="24">
        <v>0</v>
      </c>
      <c r="P13" s="25">
        <v>1.0011242924999999</v>
      </c>
      <c r="Q13" s="25">
        <v>1.0011242924999999</v>
      </c>
      <c r="R13" s="20">
        <v>0</v>
      </c>
      <c r="S13" s="21">
        <f>D13-E13</f>
        <v>61800</v>
      </c>
      <c r="T13" s="19" t="s">
        <v>94</v>
      </c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95</v>
      </c>
      <c r="D15" s="21">
        <v>712000</v>
      </c>
      <c r="E15" s="21">
        <v>500000</v>
      </c>
      <c r="F15" s="22">
        <v>1.746969E-2</v>
      </c>
      <c r="G15" s="23">
        <v>70.22</v>
      </c>
      <c r="H15" s="23">
        <v>100</v>
      </c>
      <c r="I15" s="24">
        <v>29.78</v>
      </c>
      <c r="J15" s="25">
        <v>1.2267216318</v>
      </c>
      <c r="K15" s="25">
        <v>1.746969</v>
      </c>
      <c r="L15" s="20">
        <v>0.52</v>
      </c>
      <c r="M15" s="23">
        <v>70.22</v>
      </c>
      <c r="N15" s="23">
        <v>70.22</v>
      </c>
      <c r="O15" s="24">
        <v>0</v>
      </c>
      <c r="P15" s="25">
        <v>1.2267216318</v>
      </c>
      <c r="Q15" s="25">
        <v>1.2267216318</v>
      </c>
      <c r="R15" s="20">
        <v>0</v>
      </c>
      <c r="S15" s="21">
        <f>D15-E15</f>
        <v>212000</v>
      </c>
      <c r="T15" s="19" t="s">
        <v>96</v>
      </c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25.5" x14ac:dyDescent="0.25">
      <c r="A17" s="19"/>
      <c r="B17" s="19"/>
      <c r="C17" s="19" t="s">
        <v>97</v>
      </c>
      <c r="D17" s="21">
        <v>34699600</v>
      </c>
      <c r="E17" s="21">
        <v>15041500</v>
      </c>
      <c r="F17" s="22">
        <v>0.85139237999999995</v>
      </c>
      <c r="G17" s="23">
        <v>43.34</v>
      </c>
      <c r="H17" s="23">
        <v>43.35</v>
      </c>
      <c r="I17" s="24">
        <v>0.01</v>
      </c>
      <c r="J17" s="25">
        <v>36.899345749200002</v>
      </c>
      <c r="K17" s="25">
        <v>36.907859672999997</v>
      </c>
      <c r="L17" s="20">
        <v>0.01</v>
      </c>
      <c r="M17" s="23">
        <v>43.34</v>
      </c>
      <c r="N17" s="23">
        <v>43.35</v>
      </c>
      <c r="O17" s="24">
        <v>0.01</v>
      </c>
      <c r="P17" s="25">
        <v>36.899345749200002</v>
      </c>
      <c r="Q17" s="25">
        <v>36.907859672999997</v>
      </c>
      <c r="R17" s="20">
        <v>0.01</v>
      </c>
      <c r="S17" s="21">
        <f>D17-E17</f>
        <v>19658100</v>
      </c>
      <c r="T17" s="19"/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38.25" x14ac:dyDescent="0.25">
      <c r="A19" s="19"/>
      <c r="B19" s="19"/>
      <c r="C19" s="19" t="s">
        <v>98</v>
      </c>
      <c r="D19" s="21">
        <v>1437432</v>
      </c>
      <c r="E19" s="21">
        <v>598930</v>
      </c>
      <c r="F19" s="22">
        <v>3.5268960000000002E-2</v>
      </c>
      <c r="G19" s="23">
        <v>41.65</v>
      </c>
      <c r="H19" s="23">
        <v>41.67</v>
      </c>
      <c r="I19" s="24">
        <v>0.02</v>
      </c>
      <c r="J19" s="25">
        <v>1.4689521839999999</v>
      </c>
      <c r="K19" s="25">
        <v>1.4696575632</v>
      </c>
      <c r="L19" s="20">
        <v>0</v>
      </c>
      <c r="M19" s="23">
        <v>41.65</v>
      </c>
      <c r="N19" s="23">
        <v>41.67</v>
      </c>
      <c r="O19" s="24">
        <v>0.02</v>
      </c>
      <c r="P19" s="25">
        <v>1.4689521839999999</v>
      </c>
      <c r="Q19" s="25">
        <v>1.4696575632</v>
      </c>
      <c r="R19" s="20">
        <v>0</v>
      </c>
      <c r="S19" s="21">
        <f>D19-E19</f>
        <v>838502</v>
      </c>
      <c r="T19" s="19"/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38.25" x14ac:dyDescent="0.25">
      <c r="A21" s="19"/>
      <c r="B21" s="19"/>
      <c r="C21" s="19" t="s">
        <v>99</v>
      </c>
      <c r="D21" s="21">
        <v>80880</v>
      </c>
      <c r="E21" s="21">
        <v>33700</v>
      </c>
      <c r="F21" s="22">
        <v>1.9844799999999998E-3</v>
      </c>
      <c r="G21" s="23">
        <v>41.65</v>
      </c>
      <c r="H21" s="23">
        <v>41.67</v>
      </c>
      <c r="I21" s="24">
        <v>0.02</v>
      </c>
      <c r="J21" s="25">
        <v>8.2653591999999998E-2</v>
      </c>
      <c r="K21" s="25">
        <v>8.2693281600000001E-2</v>
      </c>
      <c r="L21" s="20">
        <v>0</v>
      </c>
      <c r="M21" s="23">
        <v>41.65</v>
      </c>
      <c r="N21" s="23">
        <v>41.67</v>
      </c>
      <c r="O21" s="24">
        <v>0.02</v>
      </c>
      <c r="P21" s="25">
        <v>8.2653591999999998E-2</v>
      </c>
      <c r="Q21" s="25">
        <v>8.2693281600000001E-2</v>
      </c>
      <c r="R21" s="20">
        <v>0</v>
      </c>
      <c r="S21" s="21">
        <f>D21-E21</f>
        <v>47180</v>
      </c>
      <c r="T21" s="19"/>
    </row>
    <row r="22" spans="1:2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38.25" x14ac:dyDescent="0.25">
      <c r="A23" s="19"/>
      <c r="B23" s="19"/>
      <c r="C23" s="19" t="s">
        <v>100</v>
      </c>
      <c r="D23" s="21">
        <v>1347984</v>
      </c>
      <c r="E23" s="21">
        <v>561660</v>
      </c>
      <c r="F23" s="22">
        <v>3.3074249999999999E-2</v>
      </c>
      <c r="G23" s="23">
        <v>41.65</v>
      </c>
      <c r="H23" s="23">
        <v>41.67</v>
      </c>
      <c r="I23" s="24">
        <v>0.02</v>
      </c>
      <c r="J23" s="25">
        <v>1.3775425125</v>
      </c>
      <c r="K23" s="25">
        <v>1.3782039975</v>
      </c>
      <c r="L23" s="20">
        <v>0</v>
      </c>
      <c r="M23" s="23">
        <v>41.65</v>
      </c>
      <c r="N23" s="23">
        <v>41.67</v>
      </c>
      <c r="O23" s="24">
        <v>0.02</v>
      </c>
      <c r="P23" s="25">
        <v>1.3775425125</v>
      </c>
      <c r="Q23" s="25">
        <v>1.3782039975</v>
      </c>
      <c r="R23" s="20">
        <v>0</v>
      </c>
      <c r="S23" s="21">
        <f>D23-E23</f>
        <v>786324</v>
      </c>
      <c r="T23" s="19"/>
    </row>
    <row r="24" spans="1:20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x14ac:dyDescent="0.25">
      <c r="A25" s="11"/>
      <c r="B25" s="11"/>
      <c r="C25" s="11"/>
      <c r="D25" s="12">
        <f>SUM(D11:D23)</f>
        <v>40756296</v>
      </c>
      <c r="E25" s="12">
        <f>SUM(E11:E23)</f>
        <v>17613790</v>
      </c>
      <c r="F25" s="13">
        <f>SUM(F11:F23)</f>
        <v>0.99999998999999995</v>
      </c>
      <c r="G25" s="17"/>
      <c r="H25" s="17"/>
      <c r="I25" s="17"/>
      <c r="J25" s="16">
        <f>SUM(J11:J23)</f>
        <v>43.209566373999998</v>
      </c>
      <c r="K25" s="16">
        <f>SUM(K11:K23)</f>
        <v>44.845930123899997</v>
      </c>
      <c r="L25" s="16">
        <f>J25-K25</f>
        <v>-1.6363637499000001</v>
      </c>
      <c r="M25" s="17"/>
      <c r="N25" s="17"/>
      <c r="O25" s="17"/>
      <c r="P25" s="16">
        <f>SUM(P11:P23)</f>
        <v>43.209566373999998</v>
      </c>
      <c r="Q25" s="16">
        <f>SUM(Q11:Q23)</f>
        <v>43.219486851600003</v>
      </c>
      <c r="R25" s="16">
        <f>P25-Q25</f>
        <v>-9.9204775999979008E-3</v>
      </c>
      <c r="S25" s="12">
        <f>D25-E25</f>
        <v>23142506</v>
      </c>
      <c r="T25" s="17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 t="s">
        <v>73</v>
      </c>
      <c r="Q27" s="3"/>
      <c r="R27" s="3"/>
      <c r="S27" s="3"/>
      <c r="T27" s="3"/>
    </row>
    <row r="28" spans="1:20" x14ac:dyDescent="0.25">
      <c r="A28" s="3"/>
      <c r="B28" s="3"/>
      <c r="C28" s="3" t="s">
        <v>74</v>
      </c>
      <c r="D28" s="3"/>
      <c r="E28" s="3"/>
      <c r="F28" s="3"/>
      <c r="G28" s="3" t="s">
        <v>101</v>
      </c>
      <c r="H28" s="3"/>
      <c r="I28" s="3"/>
      <c r="J28" s="3"/>
      <c r="K28" s="3"/>
      <c r="L28" s="3"/>
      <c r="M28" s="3"/>
      <c r="N28" s="3"/>
      <c r="O28" s="3"/>
      <c r="P28" s="3" t="s">
        <v>102</v>
      </c>
      <c r="Q28" s="3"/>
      <c r="R28" s="3"/>
      <c r="S28" s="3"/>
      <c r="T28" s="3"/>
    </row>
    <row r="29" spans="1:20" x14ac:dyDescent="0.25">
      <c r="A29" s="3"/>
      <c r="B29" s="3"/>
      <c r="C29" s="3" t="s">
        <v>75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 t="s">
        <v>103</v>
      </c>
      <c r="Q29" s="3"/>
      <c r="R29" s="3"/>
      <c r="S29" s="3"/>
      <c r="T29" s="3"/>
    </row>
    <row r="33" spans="1:20" x14ac:dyDescent="0.25">
      <c r="A33" s="18"/>
      <c r="B33" s="18"/>
      <c r="C33" s="18" t="s">
        <v>76</v>
      </c>
      <c r="D33" s="18"/>
      <c r="E33" s="18"/>
      <c r="F33" s="18"/>
      <c r="G33" s="18" t="s">
        <v>76</v>
      </c>
      <c r="H33" s="18"/>
      <c r="I33" s="18"/>
      <c r="J33" s="18"/>
      <c r="K33" s="18"/>
      <c r="L33" s="18"/>
      <c r="M33" s="18"/>
      <c r="N33" s="18"/>
      <c r="O33" s="18"/>
      <c r="P33" s="18" t="s">
        <v>104</v>
      </c>
      <c r="Q33" s="18"/>
      <c r="R33" s="18"/>
      <c r="S33" s="18"/>
      <c r="T33" s="18"/>
    </row>
    <row r="34" spans="1:20" x14ac:dyDescent="0.25">
      <c r="A34" s="3"/>
      <c r="B34" s="3"/>
      <c r="C34" s="3" t="s">
        <v>77</v>
      </c>
      <c r="D34" s="3"/>
      <c r="E34" s="3"/>
      <c r="F34" s="3"/>
      <c r="G34" s="3" t="s">
        <v>77</v>
      </c>
      <c r="H34" s="3"/>
      <c r="I34" s="3"/>
      <c r="J34" s="3"/>
      <c r="K34" s="3"/>
      <c r="L34" s="3"/>
      <c r="M34" s="3"/>
      <c r="N34" s="3"/>
      <c r="O34" s="3"/>
      <c r="P34" s="3" t="s">
        <v>105</v>
      </c>
      <c r="Q34" s="3"/>
      <c r="R34" s="3"/>
      <c r="S34" s="3"/>
      <c r="T34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A28" sqref="A28:T28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55</v>
      </c>
      <c r="C11" s="19" t="s">
        <v>91</v>
      </c>
      <c r="D11" s="21">
        <v>990600</v>
      </c>
      <c r="E11" s="21">
        <v>358000</v>
      </c>
      <c r="F11" s="22">
        <v>5.2976660000000002E-2</v>
      </c>
      <c r="G11" s="23">
        <v>100</v>
      </c>
      <c r="H11" s="23">
        <v>100</v>
      </c>
      <c r="I11" s="24">
        <v>0</v>
      </c>
      <c r="J11" s="25">
        <v>5.2976660000000004</v>
      </c>
      <c r="K11" s="25">
        <v>5.2976660000000004</v>
      </c>
      <c r="L11" s="20">
        <v>0</v>
      </c>
      <c r="M11" s="23">
        <v>100</v>
      </c>
      <c r="N11" s="23">
        <v>36.14</v>
      </c>
      <c r="O11" s="24">
        <v>63.86</v>
      </c>
      <c r="P11" s="25">
        <v>5.2976660000000004</v>
      </c>
      <c r="Q11" s="25">
        <v>1.9145764923999999</v>
      </c>
      <c r="R11" s="20">
        <v>3.38</v>
      </c>
      <c r="S11" s="21">
        <f>D11-E11</f>
        <v>632600</v>
      </c>
      <c r="T11" s="19" t="s">
        <v>197</v>
      </c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02" x14ac:dyDescent="0.25">
      <c r="A13" s="19"/>
      <c r="B13" s="19" t="s">
        <v>198</v>
      </c>
      <c r="C13" s="19" t="s">
        <v>93</v>
      </c>
      <c r="D13" s="21">
        <v>391500</v>
      </c>
      <c r="E13" s="21">
        <v>340000</v>
      </c>
      <c r="F13" s="22">
        <v>2.0937170000000001E-2</v>
      </c>
      <c r="G13" s="23">
        <v>100</v>
      </c>
      <c r="H13" s="23">
        <v>100</v>
      </c>
      <c r="I13" s="24">
        <v>0</v>
      </c>
      <c r="J13" s="25">
        <v>2.0937169999999998</v>
      </c>
      <c r="K13" s="25">
        <v>2.0937169999999998</v>
      </c>
      <c r="L13" s="20">
        <v>0</v>
      </c>
      <c r="M13" s="23">
        <v>100</v>
      </c>
      <c r="N13" s="23">
        <v>86.85</v>
      </c>
      <c r="O13" s="24">
        <v>13.15</v>
      </c>
      <c r="P13" s="25">
        <v>2.0937169999999998</v>
      </c>
      <c r="Q13" s="25">
        <v>1.8183932144999999</v>
      </c>
      <c r="R13" s="20">
        <v>0.28000000000000003</v>
      </c>
      <c r="S13" s="21">
        <f>D13-E13</f>
        <v>51500</v>
      </c>
      <c r="T13" s="19" t="s">
        <v>199</v>
      </c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95</v>
      </c>
      <c r="D15" s="21">
        <v>1926700</v>
      </c>
      <c r="E15" s="21">
        <v>1400000</v>
      </c>
      <c r="F15" s="22">
        <v>0.1030387</v>
      </c>
      <c r="G15" s="23">
        <v>100</v>
      </c>
      <c r="H15" s="23">
        <v>100</v>
      </c>
      <c r="I15" s="24">
        <v>0</v>
      </c>
      <c r="J15" s="25">
        <v>10.30387</v>
      </c>
      <c r="K15" s="25">
        <v>10.30387</v>
      </c>
      <c r="L15" s="20">
        <v>0</v>
      </c>
      <c r="M15" s="23">
        <v>100</v>
      </c>
      <c r="N15" s="23">
        <v>72.66</v>
      </c>
      <c r="O15" s="24">
        <v>27.34</v>
      </c>
      <c r="P15" s="25">
        <v>10.30387</v>
      </c>
      <c r="Q15" s="25">
        <v>7.486791942</v>
      </c>
      <c r="R15" s="20">
        <v>2.82</v>
      </c>
      <c r="S15" s="21">
        <f>D15-E15</f>
        <v>526700</v>
      </c>
      <c r="T15" s="19" t="s">
        <v>199</v>
      </c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25.5" x14ac:dyDescent="0.25">
      <c r="A17" s="19"/>
      <c r="B17" s="19"/>
      <c r="C17" s="19" t="s">
        <v>179</v>
      </c>
      <c r="D17" s="21">
        <v>15390000</v>
      </c>
      <c r="E17" s="21">
        <v>5700000</v>
      </c>
      <c r="F17" s="22">
        <v>0.82304747</v>
      </c>
      <c r="G17" s="23">
        <v>51.85</v>
      </c>
      <c r="H17" s="23">
        <v>51.85</v>
      </c>
      <c r="I17" s="24">
        <v>0</v>
      </c>
      <c r="J17" s="25">
        <v>42.675011319500001</v>
      </c>
      <c r="K17" s="25">
        <v>42.675011319500001</v>
      </c>
      <c r="L17" s="20">
        <v>0</v>
      </c>
      <c r="M17" s="23">
        <v>51.85</v>
      </c>
      <c r="N17" s="23">
        <v>37.04</v>
      </c>
      <c r="O17" s="24">
        <v>14.81</v>
      </c>
      <c r="P17" s="25">
        <v>42.675011319500001</v>
      </c>
      <c r="Q17" s="25">
        <v>30.485678288799999</v>
      </c>
      <c r="R17" s="20">
        <v>12.19</v>
      </c>
      <c r="S17" s="21">
        <f>D17-E17</f>
        <v>9690000</v>
      </c>
      <c r="T17" s="19" t="s">
        <v>197</v>
      </c>
    </row>
    <row r="18" spans="1:20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x14ac:dyDescent="0.25">
      <c r="A19" s="11"/>
      <c r="B19" s="11"/>
      <c r="C19" s="11"/>
      <c r="D19" s="12">
        <f>SUM(D11:D17)</f>
        <v>18698800</v>
      </c>
      <c r="E19" s="12">
        <f>SUM(E11:E17)</f>
        <v>7798000</v>
      </c>
      <c r="F19" s="13">
        <f>SUM(F11:F17)</f>
        <v>1</v>
      </c>
      <c r="G19" s="17"/>
      <c r="H19" s="17"/>
      <c r="I19" s="17"/>
      <c r="J19" s="16">
        <f>SUM(J11:J17)</f>
        <v>60.370264319500002</v>
      </c>
      <c r="K19" s="16">
        <f>SUM(K11:K17)</f>
        <v>60.370264319500002</v>
      </c>
      <c r="L19" s="16">
        <f>J19-K19</f>
        <v>0</v>
      </c>
      <c r="M19" s="17"/>
      <c r="N19" s="17"/>
      <c r="O19" s="17"/>
      <c r="P19" s="16">
        <f>SUM(P11:P17)</f>
        <v>60.370264319500002</v>
      </c>
      <c r="Q19" s="16">
        <f>SUM(Q11:Q17)</f>
        <v>41.7054399377</v>
      </c>
      <c r="R19" s="16">
        <f>P19-Q19</f>
        <v>18.664824381799999</v>
      </c>
      <c r="S19" s="12">
        <f>D19-E19</f>
        <v>10900800</v>
      </c>
      <c r="T19" s="17"/>
    </row>
    <row r="21" spans="1:2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 t="s">
        <v>73</v>
      </c>
      <c r="Q21" s="3"/>
      <c r="R21" s="3"/>
      <c r="S21" s="3"/>
      <c r="T21" s="3"/>
    </row>
    <row r="22" spans="1:20" x14ac:dyDescent="0.25">
      <c r="A22" s="3"/>
      <c r="B22" s="3"/>
      <c r="C22" s="3" t="s">
        <v>74</v>
      </c>
      <c r="D22" s="3"/>
      <c r="E22" s="3"/>
      <c r="F22" s="3"/>
      <c r="G22" s="3" t="s">
        <v>101</v>
      </c>
      <c r="H22" s="3"/>
      <c r="I22" s="3"/>
      <c r="J22" s="3"/>
      <c r="K22" s="3"/>
      <c r="L22" s="3"/>
      <c r="M22" s="3"/>
      <c r="N22" s="3"/>
      <c r="O22" s="3"/>
      <c r="P22" s="3" t="s">
        <v>102</v>
      </c>
      <c r="Q22" s="3"/>
      <c r="R22" s="3"/>
      <c r="S22" s="3"/>
      <c r="T22" s="3"/>
    </row>
    <row r="23" spans="1:20" x14ac:dyDescent="0.25">
      <c r="A23" s="3"/>
      <c r="B23" s="3"/>
      <c r="C23" s="3" t="s">
        <v>75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 t="s">
        <v>200</v>
      </c>
      <c r="Q23" s="3"/>
      <c r="R23" s="3"/>
      <c r="S23" s="3"/>
      <c r="T23" s="3"/>
    </row>
    <row r="27" spans="1:20" x14ac:dyDescent="0.25">
      <c r="A27" s="18"/>
      <c r="B27" s="18"/>
      <c r="C27" s="18" t="s">
        <v>76</v>
      </c>
      <c r="D27" s="18"/>
      <c r="E27" s="18"/>
      <c r="F27" s="18"/>
      <c r="G27" s="18" t="s">
        <v>76</v>
      </c>
      <c r="H27" s="18"/>
      <c r="I27" s="18"/>
      <c r="J27" s="18"/>
      <c r="K27" s="18"/>
      <c r="L27" s="18"/>
      <c r="M27" s="18"/>
      <c r="N27" s="18"/>
      <c r="O27" s="18"/>
      <c r="P27" s="18" t="s">
        <v>195</v>
      </c>
      <c r="Q27" s="18"/>
      <c r="R27" s="18"/>
      <c r="S27" s="18"/>
      <c r="T27" s="18"/>
    </row>
    <row r="28" spans="1:20" x14ac:dyDescent="0.25">
      <c r="A28" s="3"/>
      <c r="B28" s="3"/>
      <c r="C28" s="3" t="s">
        <v>77</v>
      </c>
      <c r="D28" s="3"/>
      <c r="E28" s="3"/>
      <c r="F28" s="3"/>
      <c r="G28" s="3" t="s">
        <v>77</v>
      </c>
      <c r="H28" s="3"/>
      <c r="I28" s="3"/>
      <c r="J28" s="3"/>
      <c r="K28" s="3"/>
      <c r="L28" s="3"/>
      <c r="M28" s="3"/>
      <c r="N28" s="3"/>
      <c r="O28" s="3"/>
      <c r="P28" s="3" t="s">
        <v>196</v>
      </c>
      <c r="Q28" s="3"/>
      <c r="R28" s="3"/>
      <c r="S28" s="3"/>
      <c r="T28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A38" sqref="A38:T38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60</v>
      </c>
      <c r="C11" s="19" t="s">
        <v>91</v>
      </c>
      <c r="D11" s="21">
        <v>920400</v>
      </c>
      <c r="E11" s="21">
        <v>504760</v>
      </c>
      <c r="F11" s="22">
        <v>4.9702599999999998E-3</v>
      </c>
      <c r="G11" s="23">
        <v>100</v>
      </c>
      <c r="H11" s="23">
        <v>100</v>
      </c>
      <c r="I11" s="24">
        <v>0</v>
      </c>
      <c r="J11" s="25">
        <v>0.49702600000000002</v>
      </c>
      <c r="K11" s="25">
        <v>0.49702600000000002</v>
      </c>
      <c r="L11" s="20">
        <v>0</v>
      </c>
      <c r="M11" s="23">
        <v>100</v>
      </c>
      <c r="N11" s="23">
        <v>54.84</v>
      </c>
      <c r="O11" s="24">
        <v>45.16</v>
      </c>
      <c r="P11" s="25">
        <v>0.49702600000000002</v>
      </c>
      <c r="Q11" s="25">
        <v>0.27256905840000001</v>
      </c>
      <c r="R11" s="20">
        <v>0.22</v>
      </c>
      <c r="S11" s="21">
        <f>D11-E11</f>
        <v>415640</v>
      </c>
      <c r="T11" s="19" t="s">
        <v>94</v>
      </c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14.75" x14ac:dyDescent="0.25">
      <c r="A13" s="19"/>
      <c r="B13" s="19" t="s">
        <v>201</v>
      </c>
      <c r="C13" s="19" t="s">
        <v>93</v>
      </c>
      <c r="D13" s="21">
        <v>391500</v>
      </c>
      <c r="E13" s="21">
        <v>340000</v>
      </c>
      <c r="F13" s="22">
        <v>2.11414E-3</v>
      </c>
      <c r="G13" s="23">
        <v>100</v>
      </c>
      <c r="H13" s="23">
        <v>100</v>
      </c>
      <c r="I13" s="24">
        <v>0</v>
      </c>
      <c r="J13" s="25">
        <v>0.21141399999999999</v>
      </c>
      <c r="K13" s="25">
        <v>0.21141399999999999</v>
      </c>
      <c r="L13" s="20">
        <v>0</v>
      </c>
      <c r="M13" s="23">
        <v>100</v>
      </c>
      <c r="N13" s="23">
        <v>86.85</v>
      </c>
      <c r="O13" s="24">
        <v>13.15</v>
      </c>
      <c r="P13" s="25">
        <v>0.21141399999999999</v>
      </c>
      <c r="Q13" s="25">
        <v>0.183613059</v>
      </c>
      <c r="R13" s="20">
        <v>0.03</v>
      </c>
      <c r="S13" s="21">
        <f>D13-E13</f>
        <v>51500</v>
      </c>
      <c r="T13" s="19" t="s">
        <v>94</v>
      </c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107</v>
      </c>
      <c r="D15" s="21">
        <v>100000</v>
      </c>
      <c r="E15" s="21">
        <v>100000</v>
      </c>
      <c r="F15" s="22">
        <v>5.4000999999999995E-4</v>
      </c>
      <c r="G15" s="23">
        <v>100</v>
      </c>
      <c r="H15" s="23">
        <v>100</v>
      </c>
      <c r="I15" s="24">
        <v>0</v>
      </c>
      <c r="J15" s="25">
        <v>5.4001E-2</v>
      </c>
      <c r="K15" s="25">
        <v>5.4001E-2</v>
      </c>
      <c r="L15" s="20">
        <v>0</v>
      </c>
      <c r="M15" s="23">
        <v>100</v>
      </c>
      <c r="N15" s="23">
        <v>100</v>
      </c>
      <c r="O15" s="24">
        <v>0</v>
      </c>
      <c r="P15" s="25">
        <v>5.4001E-2</v>
      </c>
      <c r="Q15" s="25">
        <v>5.4001E-2</v>
      </c>
      <c r="R15" s="20">
        <v>0</v>
      </c>
      <c r="S15" s="21">
        <f>D15-E15</f>
        <v>0</v>
      </c>
      <c r="T15" s="19"/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38.25" x14ac:dyDescent="0.25">
      <c r="A17" s="19"/>
      <c r="B17" s="19"/>
      <c r="C17" s="19" t="s">
        <v>95</v>
      </c>
      <c r="D17" s="21">
        <v>1072000</v>
      </c>
      <c r="E17" s="21">
        <v>980000</v>
      </c>
      <c r="F17" s="22">
        <v>5.7889100000000004E-3</v>
      </c>
      <c r="G17" s="23">
        <v>100</v>
      </c>
      <c r="H17" s="23">
        <v>100</v>
      </c>
      <c r="I17" s="24">
        <v>0</v>
      </c>
      <c r="J17" s="25">
        <v>0.57889100000000004</v>
      </c>
      <c r="K17" s="25">
        <v>0.57889100000000004</v>
      </c>
      <c r="L17" s="20">
        <v>0</v>
      </c>
      <c r="M17" s="23">
        <v>100</v>
      </c>
      <c r="N17" s="23">
        <v>91.42</v>
      </c>
      <c r="O17" s="24">
        <v>8.58</v>
      </c>
      <c r="P17" s="25">
        <v>0.57889100000000004</v>
      </c>
      <c r="Q17" s="25">
        <v>0.52922215220000002</v>
      </c>
      <c r="R17" s="20">
        <v>0.05</v>
      </c>
      <c r="S17" s="21">
        <f>D17-E17</f>
        <v>92000</v>
      </c>
      <c r="T17" s="19" t="s">
        <v>94</v>
      </c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25.5" x14ac:dyDescent="0.25">
      <c r="A19" s="19"/>
      <c r="B19" s="19"/>
      <c r="C19" s="19" t="s">
        <v>97</v>
      </c>
      <c r="D19" s="21">
        <v>104098800</v>
      </c>
      <c r="E19" s="21">
        <v>45124500</v>
      </c>
      <c r="F19" s="22">
        <v>0.56214443999999997</v>
      </c>
      <c r="G19" s="23">
        <v>43.34</v>
      </c>
      <c r="H19" s="23">
        <v>50</v>
      </c>
      <c r="I19" s="24">
        <v>6.66</v>
      </c>
      <c r="J19" s="25">
        <v>24.3633400296</v>
      </c>
      <c r="K19" s="25">
        <v>28.107222</v>
      </c>
      <c r="L19" s="20">
        <v>3.74</v>
      </c>
      <c r="M19" s="23">
        <v>43.34</v>
      </c>
      <c r="N19" s="23">
        <v>43.35</v>
      </c>
      <c r="O19" s="24">
        <v>0.01</v>
      </c>
      <c r="P19" s="25">
        <v>24.3633400296</v>
      </c>
      <c r="Q19" s="25">
        <v>24.368961473999999</v>
      </c>
      <c r="R19" s="20">
        <v>0.01</v>
      </c>
      <c r="S19" s="21">
        <f>D19-E19</f>
        <v>58974300</v>
      </c>
      <c r="T19" s="19"/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38.25" x14ac:dyDescent="0.25">
      <c r="A21" s="19"/>
      <c r="B21" s="19"/>
      <c r="C21" s="19" t="s">
        <v>202</v>
      </c>
      <c r="D21" s="21">
        <v>70000000</v>
      </c>
      <c r="E21" s="21">
        <v>39500000</v>
      </c>
      <c r="F21" s="22">
        <v>0.37800734000000002</v>
      </c>
      <c r="G21" s="23">
        <v>85.71</v>
      </c>
      <c r="H21" s="23">
        <v>86</v>
      </c>
      <c r="I21" s="24">
        <v>0.28999999999999998</v>
      </c>
      <c r="J21" s="25">
        <v>32.399009111399998</v>
      </c>
      <c r="K21" s="25">
        <v>32.50863124</v>
      </c>
      <c r="L21" s="20">
        <v>0.11</v>
      </c>
      <c r="M21" s="23">
        <v>85.71</v>
      </c>
      <c r="N21" s="23">
        <v>56.43</v>
      </c>
      <c r="O21" s="24">
        <v>29.28</v>
      </c>
      <c r="P21" s="25">
        <v>32.399009111399998</v>
      </c>
      <c r="Q21" s="25">
        <v>21.3309541962</v>
      </c>
      <c r="R21" s="20">
        <v>11.07</v>
      </c>
      <c r="S21" s="21">
        <f>D21-E21</f>
        <v>30500000</v>
      </c>
      <c r="T21" s="19"/>
    </row>
    <row r="22" spans="1:2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38.25" x14ac:dyDescent="0.25">
      <c r="A23" s="19"/>
      <c r="B23" s="19"/>
      <c r="C23" s="19" t="s">
        <v>98</v>
      </c>
      <c r="D23" s="21">
        <v>4312296</v>
      </c>
      <c r="E23" s="21">
        <v>1796790</v>
      </c>
      <c r="F23" s="22">
        <v>2.3286850000000001E-2</v>
      </c>
      <c r="G23" s="23">
        <v>41.65</v>
      </c>
      <c r="H23" s="23">
        <v>50</v>
      </c>
      <c r="I23" s="24">
        <v>8.35</v>
      </c>
      <c r="J23" s="25">
        <v>0.96989730249999995</v>
      </c>
      <c r="K23" s="25">
        <v>1.1643425000000001</v>
      </c>
      <c r="L23" s="20">
        <v>0.19</v>
      </c>
      <c r="M23" s="23">
        <v>41.65</v>
      </c>
      <c r="N23" s="23">
        <v>41.67</v>
      </c>
      <c r="O23" s="24">
        <v>0.02</v>
      </c>
      <c r="P23" s="25">
        <v>0.96989730249999995</v>
      </c>
      <c r="Q23" s="25">
        <v>0.97036303950000002</v>
      </c>
      <c r="R23" s="20">
        <v>0</v>
      </c>
      <c r="S23" s="21">
        <f>D23-E23</f>
        <v>2515506</v>
      </c>
      <c r="T23" s="19"/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38.25" x14ac:dyDescent="0.25">
      <c r="A25" s="19"/>
      <c r="B25" s="19"/>
      <c r="C25" s="19" t="s">
        <v>99</v>
      </c>
      <c r="D25" s="21">
        <v>242640</v>
      </c>
      <c r="E25" s="21">
        <v>101100</v>
      </c>
      <c r="F25" s="22">
        <v>1.31028E-3</v>
      </c>
      <c r="G25" s="23">
        <v>41.65</v>
      </c>
      <c r="H25" s="23">
        <v>50</v>
      </c>
      <c r="I25" s="24">
        <v>8.35</v>
      </c>
      <c r="J25" s="25">
        <v>5.4573162000000001E-2</v>
      </c>
      <c r="K25" s="25">
        <v>6.5514000000000003E-2</v>
      </c>
      <c r="L25" s="20">
        <v>0.01</v>
      </c>
      <c r="M25" s="23">
        <v>41.65</v>
      </c>
      <c r="N25" s="23">
        <v>41.67</v>
      </c>
      <c r="O25" s="24">
        <v>0.02</v>
      </c>
      <c r="P25" s="25">
        <v>5.4573162000000001E-2</v>
      </c>
      <c r="Q25" s="25">
        <v>5.4599367599999997E-2</v>
      </c>
      <c r="R25" s="20">
        <v>0</v>
      </c>
      <c r="S25" s="21">
        <f>D25-E25</f>
        <v>141540</v>
      </c>
      <c r="T25" s="19"/>
    </row>
    <row r="26" spans="1:20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38.25" x14ac:dyDescent="0.25">
      <c r="A27" s="19"/>
      <c r="B27" s="19"/>
      <c r="C27" s="19" t="s">
        <v>100</v>
      </c>
      <c r="D27" s="21">
        <v>4043952</v>
      </c>
      <c r="E27" s="21">
        <v>1684980</v>
      </c>
      <c r="F27" s="22">
        <v>2.1837760000000001E-2</v>
      </c>
      <c r="G27" s="23">
        <v>41.65</v>
      </c>
      <c r="H27" s="23">
        <v>50</v>
      </c>
      <c r="I27" s="24">
        <v>8.35</v>
      </c>
      <c r="J27" s="25">
        <v>0.90954270400000004</v>
      </c>
      <c r="K27" s="25">
        <v>1.091888</v>
      </c>
      <c r="L27" s="20">
        <v>0.18</v>
      </c>
      <c r="M27" s="23">
        <v>41.65</v>
      </c>
      <c r="N27" s="23">
        <v>41.67</v>
      </c>
      <c r="O27" s="24">
        <v>0.02</v>
      </c>
      <c r="P27" s="25">
        <v>0.90954270400000004</v>
      </c>
      <c r="Q27" s="25">
        <v>0.90997945920000001</v>
      </c>
      <c r="R27" s="20">
        <v>0</v>
      </c>
      <c r="S27" s="21">
        <f>D27-E27</f>
        <v>2358972</v>
      </c>
      <c r="T27" s="19"/>
    </row>
    <row r="28" spans="1:20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x14ac:dyDescent="0.25">
      <c r="A29" s="11"/>
      <c r="B29" s="11"/>
      <c r="C29" s="11"/>
      <c r="D29" s="12">
        <f>SUM(D11:D27)</f>
        <v>185181588</v>
      </c>
      <c r="E29" s="12">
        <f>SUM(E11:E27)</f>
        <v>90132130</v>
      </c>
      <c r="F29" s="13">
        <f>SUM(F11:F27)</f>
        <v>0.99999998999999995</v>
      </c>
      <c r="G29" s="17"/>
      <c r="H29" s="17"/>
      <c r="I29" s="17"/>
      <c r="J29" s="16">
        <f>SUM(J11:J27)</f>
        <v>60.037694309499997</v>
      </c>
      <c r="K29" s="16">
        <f>SUM(K11:K27)</f>
        <v>64.278929739999995</v>
      </c>
      <c r="L29" s="16">
        <f>J29-K29</f>
        <v>-4.2412354304999997</v>
      </c>
      <c r="M29" s="17"/>
      <c r="N29" s="17"/>
      <c r="O29" s="17"/>
      <c r="P29" s="16">
        <f>SUM(P11:P27)</f>
        <v>60.037694309499997</v>
      </c>
      <c r="Q29" s="16">
        <f>SUM(Q11:Q27)</f>
        <v>48.674262806100003</v>
      </c>
      <c r="R29" s="16">
        <f>P29-Q29</f>
        <v>11.363431503399999</v>
      </c>
      <c r="S29" s="12">
        <f>D29-E29</f>
        <v>95049458</v>
      </c>
      <c r="T29" s="17"/>
    </row>
    <row r="31" spans="1:2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 t="s">
        <v>73</v>
      </c>
      <c r="Q31" s="3"/>
      <c r="R31" s="3"/>
      <c r="S31" s="3"/>
      <c r="T31" s="3"/>
    </row>
    <row r="32" spans="1:20" x14ac:dyDescent="0.25">
      <c r="A32" s="3"/>
      <c r="B32" s="3"/>
      <c r="C32" s="3" t="s">
        <v>74</v>
      </c>
      <c r="D32" s="3"/>
      <c r="E32" s="3"/>
      <c r="F32" s="3"/>
      <c r="G32" s="3" t="s">
        <v>101</v>
      </c>
      <c r="H32" s="3"/>
      <c r="I32" s="3"/>
      <c r="J32" s="3"/>
      <c r="K32" s="3"/>
      <c r="L32" s="3"/>
      <c r="M32" s="3"/>
      <c r="N32" s="3"/>
      <c r="O32" s="3"/>
      <c r="P32" s="3" t="s">
        <v>102</v>
      </c>
      <c r="Q32" s="3"/>
      <c r="R32" s="3"/>
      <c r="S32" s="3"/>
      <c r="T32" s="3"/>
    </row>
    <row r="33" spans="1:20" x14ac:dyDescent="0.25">
      <c r="A33" s="3"/>
      <c r="B33" s="3"/>
      <c r="C33" s="3" t="s">
        <v>75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203</v>
      </c>
      <c r="Q33" s="3"/>
      <c r="R33" s="3"/>
      <c r="S33" s="3"/>
      <c r="T33" s="3"/>
    </row>
    <row r="37" spans="1:20" x14ac:dyDescent="0.25">
      <c r="A37" s="18"/>
      <c r="B37" s="18"/>
      <c r="C37" s="18" t="s">
        <v>76</v>
      </c>
      <c r="D37" s="18"/>
      <c r="E37" s="18"/>
      <c r="F37" s="18"/>
      <c r="G37" s="18" t="s">
        <v>76</v>
      </c>
      <c r="H37" s="18"/>
      <c r="I37" s="18"/>
      <c r="J37" s="18"/>
      <c r="K37" s="18"/>
      <c r="L37" s="18"/>
      <c r="M37" s="18"/>
      <c r="N37" s="18"/>
      <c r="O37" s="18"/>
      <c r="P37" s="18" t="s">
        <v>195</v>
      </c>
      <c r="Q37" s="18"/>
      <c r="R37" s="18"/>
      <c r="S37" s="18"/>
      <c r="T37" s="18"/>
    </row>
    <row r="38" spans="1:20" x14ac:dyDescent="0.25">
      <c r="A38" s="3"/>
      <c r="B38" s="3"/>
      <c r="C38" s="3" t="s">
        <v>77</v>
      </c>
      <c r="D38" s="3"/>
      <c r="E38" s="3"/>
      <c r="F38" s="3"/>
      <c r="G38" s="3" t="s">
        <v>77</v>
      </c>
      <c r="H38" s="3"/>
      <c r="I38" s="3"/>
      <c r="J38" s="3"/>
      <c r="K38" s="3"/>
      <c r="L38" s="3"/>
      <c r="M38" s="3"/>
      <c r="N38" s="3"/>
      <c r="O38" s="3"/>
      <c r="P38" s="3" t="s">
        <v>196</v>
      </c>
      <c r="Q38" s="3"/>
      <c r="R38" s="3"/>
      <c r="S38" s="3"/>
      <c r="T38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A36" sqref="A36:T36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60</v>
      </c>
      <c r="C11" s="19" t="s">
        <v>91</v>
      </c>
      <c r="D11" s="21">
        <v>899300</v>
      </c>
      <c r="E11" s="21">
        <v>605750</v>
      </c>
      <c r="F11" s="22">
        <v>5.2625900000000001E-3</v>
      </c>
      <c r="G11" s="23">
        <v>100</v>
      </c>
      <c r="H11" s="23">
        <v>100</v>
      </c>
      <c r="I11" s="24">
        <v>0</v>
      </c>
      <c r="J11" s="25">
        <v>0.52625900000000003</v>
      </c>
      <c r="K11" s="25">
        <v>0.52625900000000003</v>
      </c>
      <c r="L11" s="20">
        <v>0</v>
      </c>
      <c r="M11" s="23">
        <v>100</v>
      </c>
      <c r="N11" s="23">
        <v>67.36</v>
      </c>
      <c r="O11" s="24">
        <v>32.64</v>
      </c>
      <c r="P11" s="25">
        <v>0.52625900000000003</v>
      </c>
      <c r="Q11" s="25">
        <v>0.35448806240000003</v>
      </c>
      <c r="R11" s="20">
        <v>0.17</v>
      </c>
      <c r="S11" s="21">
        <f>D11-E11</f>
        <v>293550</v>
      </c>
      <c r="T11" s="19" t="s">
        <v>204</v>
      </c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14.75" x14ac:dyDescent="0.25">
      <c r="A13" s="19"/>
      <c r="B13" s="19" t="s">
        <v>205</v>
      </c>
      <c r="C13" s="19" t="s">
        <v>93</v>
      </c>
      <c r="D13" s="21">
        <v>704700</v>
      </c>
      <c r="E13" s="21">
        <v>612000</v>
      </c>
      <c r="F13" s="22">
        <v>4.1238100000000003E-3</v>
      </c>
      <c r="G13" s="23">
        <v>100</v>
      </c>
      <c r="H13" s="23">
        <v>100</v>
      </c>
      <c r="I13" s="24">
        <v>0</v>
      </c>
      <c r="J13" s="25">
        <v>0.412381</v>
      </c>
      <c r="K13" s="25">
        <v>0.412381</v>
      </c>
      <c r="L13" s="20">
        <v>0</v>
      </c>
      <c r="M13" s="23">
        <v>100</v>
      </c>
      <c r="N13" s="23">
        <v>86.85</v>
      </c>
      <c r="O13" s="24">
        <v>13.15</v>
      </c>
      <c r="P13" s="25">
        <v>0.412381</v>
      </c>
      <c r="Q13" s="25">
        <v>0.35815289849999998</v>
      </c>
      <c r="R13" s="20">
        <v>0.05</v>
      </c>
      <c r="S13" s="21">
        <f>D13-E13</f>
        <v>92700</v>
      </c>
      <c r="T13" s="19" t="s">
        <v>204</v>
      </c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95</v>
      </c>
      <c r="D15" s="21">
        <v>778000</v>
      </c>
      <c r="E15" s="21">
        <v>778000</v>
      </c>
      <c r="F15" s="22">
        <v>4.5527500000000004E-3</v>
      </c>
      <c r="G15" s="23">
        <v>100</v>
      </c>
      <c r="H15" s="23">
        <v>100</v>
      </c>
      <c r="I15" s="24">
        <v>0</v>
      </c>
      <c r="J15" s="25">
        <v>0.45527499999999999</v>
      </c>
      <c r="K15" s="25">
        <v>0.45527499999999999</v>
      </c>
      <c r="L15" s="20">
        <v>0</v>
      </c>
      <c r="M15" s="23">
        <v>100</v>
      </c>
      <c r="N15" s="23">
        <v>100</v>
      </c>
      <c r="O15" s="24">
        <v>0</v>
      </c>
      <c r="P15" s="25">
        <v>0.45527499999999999</v>
      </c>
      <c r="Q15" s="25">
        <v>0.45527499999999999</v>
      </c>
      <c r="R15" s="20">
        <v>0</v>
      </c>
      <c r="S15" s="21">
        <f>D15-E15</f>
        <v>0</v>
      </c>
      <c r="T15" s="19"/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25.5" x14ac:dyDescent="0.25">
      <c r="A17" s="19"/>
      <c r="B17" s="19"/>
      <c r="C17" s="19" t="s">
        <v>97</v>
      </c>
      <c r="D17" s="21">
        <v>138798400</v>
      </c>
      <c r="E17" s="21">
        <v>60166000</v>
      </c>
      <c r="F17" s="22">
        <v>0.81223000999999995</v>
      </c>
      <c r="G17" s="23">
        <v>43.34</v>
      </c>
      <c r="H17" s="23">
        <v>50</v>
      </c>
      <c r="I17" s="24">
        <v>6.66</v>
      </c>
      <c r="J17" s="25">
        <v>35.202048633399997</v>
      </c>
      <c r="K17" s="25">
        <v>40.611500499999998</v>
      </c>
      <c r="L17" s="20">
        <v>5.41</v>
      </c>
      <c r="M17" s="23">
        <v>43.34</v>
      </c>
      <c r="N17" s="23">
        <v>43.35</v>
      </c>
      <c r="O17" s="24">
        <v>0.01</v>
      </c>
      <c r="P17" s="25">
        <v>35.202048633399997</v>
      </c>
      <c r="Q17" s="25">
        <v>35.210170933500002</v>
      </c>
      <c r="R17" s="20">
        <v>0.01</v>
      </c>
      <c r="S17" s="21">
        <f>D17-E17</f>
        <v>78632400</v>
      </c>
      <c r="T17" s="19"/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38.25" x14ac:dyDescent="0.25">
      <c r="A19" s="19"/>
      <c r="B19" s="19"/>
      <c r="C19" s="19" t="s">
        <v>98</v>
      </c>
      <c r="D19" s="21">
        <v>5749728</v>
      </c>
      <c r="E19" s="21">
        <v>2395720</v>
      </c>
      <c r="F19" s="22">
        <v>3.364665E-2</v>
      </c>
      <c r="G19" s="23">
        <v>41.65</v>
      </c>
      <c r="H19" s="23">
        <v>50</v>
      </c>
      <c r="I19" s="24">
        <v>8.35</v>
      </c>
      <c r="J19" s="25">
        <v>1.4013829725</v>
      </c>
      <c r="K19" s="25">
        <v>1.6823325</v>
      </c>
      <c r="L19" s="20">
        <v>0.28000000000000003</v>
      </c>
      <c r="M19" s="23">
        <v>41.65</v>
      </c>
      <c r="N19" s="23">
        <v>41.67</v>
      </c>
      <c r="O19" s="24">
        <v>0.02</v>
      </c>
      <c r="P19" s="25">
        <v>1.4013829725</v>
      </c>
      <c r="Q19" s="25">
        <v>1.4020559054999999</v>
      </c>
      <c r="R19" s="20">
        <v>0</v>
      </c>
      <c r="S19" s="21">
        <f>D19-E19</f>
        <v>3354008</v>
      </c>
      <c r="T19" s="19"/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38.25" x14ac:dyDescent="0.25">
      <c r="A21" s="19"/>
      <c r="B21" s="19"/>
      <c r="C21" s="19" t="s">
        <v>99</v>
      </c>
      <c r="D21" s="21">
        <v>323520</v>
      </c>
      <c r="E21" s="21">
        <v>134800</v>
      </c>
      <c r="F21" s="22">
        <v>1.8932E-3</v>
      </c>
      <c r="G21" s="23">
        <v>41.65</v>
      </c>
      <c r="H21" s="23">
        <v>50</v>
      </c>
      <c r="I21" s="24">
        <v>8.35</v>
      </c>
      <c r="J21" s="25">
        <v>7.8851779999999996E-2</v>
      </c>
      <c r="K21" s="25">
        <v>9.4659999999999994E-2</v>
      </c>
      <c r="L21" s="20">
        <v>0.02</v>
      </c>
      <c r="M21" s="23">
        <v>41.65</v>
      </c>
      <c r="N21" s="23">
        <v>41.67</v>
      </c>
      <c r="O21" s="24">
        <v>0.02</v>
      </c>
      <c r="P21" s="25">
        <v>7.8851779999999996E-2</v>
      </c>
      <c r="Q21" s="25">
        <v>7.8889643999999995E-2</v>
      </c>
      <c r="R21" s="20">
        <v>0</v>
      </c>
      <c r="S21" s="21">
        <f>D21-E21</f>
        <v>188720</v>
      </c>
      <c r="T21" s="19"/>
    </row>
    <row r="22" spans="1:2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38.25" x14ac:dyDescent="0.25">
      <c r="A23" s="19"/>
      <c r="B23" s="19"/>
      <c r="C23" s="19" t="s">
        <v>100</v>
      </c>
      <c r="D23" s="21">
        <v>5391936</v>
      </c>
      <c r="E23" s="21">
        <v>2246640</v>
      </c>
      <c r="F23" s="22">
        <v>3.1552900000000002E-2</v>
      </c>
      <c r="G23" s="23">
        <v>41.65</v>
      </c>
      <c r="H23" s="23">
        <v>50</v>
      </c>
      <c r="I23" s="24">
        <v>8.35</v>
      </c>
      <c r="J23" s="25">
        <v>1.3141782849999999</v>
      </c>
      <c r="K23" s="25">
        <v>1.577645</v>
      </c>
      <c r="L23" s="20">
        <v>0.26</v>
      </c>
      <c r="M23" s="23">
        <v>41.65</v>
      </c>
      <c r="N23" s="23">
        <v>41.67</v>
      </c>
      <c r="O23" s="24">
        <v>0.02</v>
      </c>
      <c r="P23" s="25">
        <v>1.3141782849999999</v>
      </c>
      <c r="Q23" s="25">
        <v>1.3148093430000001</v>
      </c>
      <c r="R23" s="20">
        <v>0</v>
      </c>
      <c r="S23" s="21">
        <f>D23-E23</f>
        <v>3145296</v>
      </c>
      <c r="T23" s="19"/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25.5" x14ac:dyDescent="0.25">
      <c r="A25" s="19"/>
      <c r="B25" s="19"/>
      <c r="C25" s="19" t="s">
        <v>179</v>
      </c>
      <c r="D25" s="21">
        <v>18240000</v>
      </c>
      <c r="E25" s="21">
        <v>7600000</v>
      </c>
      <c r="F25" s="22">
        <v>0.10673808999999999</v>
      </c>
      <c r="G25" s="23">
        <v>41.66</v>
      </c>
      <c r="H25" s="23">
        <v>41.67</v>
      </c>
      <c r="I25" s="24">
        <v>0.01</v>
      </c>
      <c r="J25" s="25">
        <v>4.4467088294000003</v>
      </c>
      <c r="K25" s="25">
        <v>4.4477762102999998</v>
      </c>
      <c r="L25" s="20">
        <v>0</v>
      </c>
      <c r="M25" s="23">
        <v>41.66</v>
      </c>
      <c r="N25" s="23">
        <v>41.67</v>
      </c>
      <c r="O25" s="24">
        <v>0.01</v>
      </c>
      <c r="P25" s="25">
        <v>4.4467088294000003</v>
      </c>
      <c r="Q25" s="25">
        <v>4.4477762102999998</v>
      </c>
      <c r="R25" s="20">
        <v>0</v>
      </c>
      <c r="S25" s="21">
        <f>D25-E25</f>
        <v>10640000</v>
      </c>
      <c r="T25" s="19"/>
    </row>
    <row r="26" spans="1:20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x14ac:dyDescent="0.25">
      <c r="A27" s="11"/>
      <c r="B27" s="11"/>
      <c r="C27" s="11"/>
      <c r="D27" s="12">
        <f>SUM(D11:D25)</f>
        <v>170885584</v>
      </c>
      <c r="E27" s="12">
        <f>SUM(E11:E25)</f>
        <v>74538910</v>
      </c>
      <c r="F27" s="13">
        <f>SUM(F11:F25)</f>
        <v>1</v>
      </c>
      <c r="G27" s="17"/>
      <c r="H27" s="17"/>
      <c r="I27" s="17"/>
      <c r="J27" s="16">
        <f>SUM(J11:J25)</f>
        <v>43.837085500299999</v>
      </c>
      <c r="K27" s="16">
        <f>SUM(K11:K25)</f>
        <v>49.8078292103</v>
      </c>
      <c r="L27" s="16">
        <f>J27-K27</f>
        <v>-5.9707437099999998</v>
      </c>
      <c r="M27" s="17"/>
      <c r="N27" s="17"/>
      <c r="O27" s="17"/>
      <c r="P27" s="16">
        <f>SUM(P11:P25)</f>
        <v>43.837085500299999</v>
      </c>
      <c r="Q27" s="16">
        <f>SUM(Q11:Q25)</f>
        <v>43.621617997199998</v>
      </c>
      <c r="R27" s="16">
        <f>P27-Q27</f>
        <v>0.21546750310001</v>
      </c>
      <c r="S27" s="12">
        <f>D27-E27</f>
        <v>96346674</v>
      </c>
      <c r="T27" s="17"/>
    </row>
    <row r="29" spans="1:2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 t="s">
        <v>73</v>
      </c>
      <c r="Q29" s="3"/>
      <c r="R29" s="3"/>
      <c r="S29" s="3"/>
      <c r="T29" s="3"/>
    </row>
    <row r="30" spans="1:20" x14ac:dyDescent="0.25">
      <c r="A30" s="3"/>
      <c r="B30" s="3"/>
      <c r="C30" s="3" t="s">
        <v>74</v>
      </c>
      <c r="D30" s="3"/>
      <c r="E30" s="3"/>
      <c r="F30" s="3"/>
      <c r="G30" s="3" t="s">
        <v>101</v>
      </c>
      <c r="H30" s="3"/>
      <c r="I30" s="3"/>
      <c r="J30" s="3"/>
      <c r="K30" s="3"/>
      <c r="L30" s="3"/>
      <c r="M30" s="3"/>
      <c r="N30" s="3"/>
      <c r="O30" s="3"/>
      <c r="P30" s="3" t="s">
        <v>102</v>
      </c>
      <c r="Q30" s="3"/>
      <c r="R30" s="3"/>
      <c r="S30" s="3"/>
      <c r="T30" s="3"/>
    </row>
    <row r="31" spans="1:20" x14ac:dyDescent="0.25">
      <c r="A31" s="3"/>
      <c r="B31" s="3"/>
      <c r="C31" s="3" t="s">
        <v>75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 t="s">
        <v>206</v>
      </c>
      <c r="Q31" s="3"/>
      <c r="R31" s="3"/>
      <c r="S31" s="3"/>
      <c r="T31" s="3"/>
    </row>
    <row r="35" spans="1:20" x14ac:dyDescent="0.25">
      <c r="A35" s="18"/>
      <c r="B35" s="18"/>
      <c r="C35" s="18" t="s">
        <v>76</v>
      </c>
      <c r="D35" s="18"/>
      <c r="E35" s="18"/>
      <c r="F35" s="18"/>
      <c r="G35" s="18" t="s">
        <v>76</v>
      </c>
      <c r="H35" s="18"/>
      <c r="I35" s="18"/>
      <c r="J35" s="18"/>
      <c r="K35" s="18"/>
      <c r="L35" s="18"/>
      <c r="M35" s="18"/>
      <c r="N35" s="18"/>
      <c r="O35" s="18"/>
      <c r="P35" s="18" t="s">
        <v>195</v>
      </c>
      <c r="Q35" s="18"/>
      <c r="R35" s="18"/>
      <c r="S35" s="18"/>
      <c r="T35" s="18"/>
    </row>
    <row r="36" spans="1:20" x14ac:dyDescent="0.25">
      <c r="A36" s="3"/>
      <c r="B36" s="3"/>
      <c r="C36" s="3" t="s">
        <v>77</v>
      </c>
      <c r="D36" s="3"/>
      <c r="E36" s="3"/>
      <c r="F36" s="3"/>
      <c r="G36" s="3" t="s">
        <v>77</v>
      </c>
      <c r="H36" s="3"/>
      <c r="I36" s="3"/>
      <c r="J36" s="3"/>
      <c r="K36" s="3"/>
      <c r="L36" s="3"/>
      <c r="M36" s="3"/>
      <c r="N36" s="3"/>
      <c r="O36" s="3"/>
      <c r="P36" s="3" t="s">
        <v>196</v>
      </c>
      <c r="Q36" s="3"/>
      <c r="R36" s="3"/>
      <c r="S36" s="3"/>
      <c r="T36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activeCell="A42" sqref="A42:T42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60</v>
      </c>
      <c r="C11" s="19" t="s">
        <v>91</v>
      </c>
      <c r="D11" s="21">
        <v>1005200</v>
      </c>
      <c r="E11" s="21">
        <v>440500</v>
      </c>
      <c r="F11" s="22">
        <v>5.0178100000000002E-3</v>
      </c>
      <c r="G11" s="23">
        <v>49.96</v>
      </c>
      <c r="H11" s="23">
        <v>50</v>
      </c>
      <c r="I11" s="24">
        <v>0.04</v>
      </c>
      <c r="J11" s="25">
        <v>0.25068978759999999</v>
      </c>
      <c r="K11" s="25">
        <v>0.25089050000000002</v>
      </c>
      <c r="L11" s="20">
        <v>0</v>
      </c>
      <c r="M11" s="23">
        <v>49.96</v>
      </c>
      <c r="N11" s="23">
        <v>43.82</v>
      </c>
      <c r="O11" s="24">
        <v>6.14</v>
      </c>
      <c r="P11" s="25">
        <v>0.25068978759999999</v>
      </c>
      <c r="Q11" s="25">
        <v>0.2198804342</v>
      </c>
      <c r="R11" s="20">
        <v>0.03</v>
      </c>
      <c r="S11" s="21">
        <f>D11-E11</f>
        <v>564700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14.75" x14ac:dyDescent="0.25">
      <c r="A13" s="19"/>
      <c r="B13" s="19" t="s">
        <v>207</v>
      </c>
      <c r="C13" s="19" t="s">
        <v>93</v>
      </c>
      <c r="D13" s="21">
        <v>626400</v>
      </c>
      <c r="E13" s="21">
        <v>272000</v>
      </c>
      <c r="F13" s="22">
        <v>3.1269000000000002E-3</v>
      </c>
      <c r="G13" s="23">
        <v>50</v>
      </c>
      <c r="H13" s="23">
        <v>100</v>
      </c>
      <c r="I13" s="24">
        <v>50</v>
      </c>
      <c r="J13" s="25">
        <v>0.15634500000000001</v>
      </c>
      <c r="K13" s="25">
        <v>0.31269000000000002</v>
      </c>
      <c r="L13" s="20">
        <v>0.16</v>
      </c>
      <c r="M13" s="23">
        <v>50</v>
      </c>
      <c r="N13" s="23">
        <v>43.42</v>
      </c>
      <c r="O13" s="24">
        <v>6.58</v>
      </c>
      <c r="P13" s="25">
        <v>0.15634500000000001</v>
      </c>
      <c r="Q13" s="25">
        <v>0.135769998</v>
      </c>
      <c r="R13" s="20">
        <v>0.02</v>
      </c>
      <c r="S13" s="21">
        <f>D13-E13</f>
        <v>354400</v>
      </c>
      <c r="T13" s="19"/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107</v>
      </c>
      <c r="D15" s="21">
        <v>200000</v>
      </c>
      <c r="E15" s="21">
        <v>200000</v>
      </c>
      <c r="F15" s="22">
        <v>9.9836999999999994E-4</v>
      </c>
      <c r="G15" s="23">
        <v>100</v>
      </c>
      <c r="H15" s="23">
        <v>100</v>
      </c>
      <c r="I15" s="24">
        <v>0</v>
      </c>
      <c r="J15" s="25">
        <v>9.9836999999999995E-2</v>
      </c>
      <c r="K15" s="25">
        <v>9.9836999999999995E-2</v>
      </c>
      <c r="L15" s="20">
        <v>0</v>
      </c>
      <c r="M15" s="23">
        <v>100</v>
      </c>
      <c r="N15" s="23">
        <v>100</v>
      </c>
      <c r="O15" s="24">
        <v>0</v>
      </c>
      <c r="P15" s="25">
        <v>9.9836999999999995E-2</v>
      </c>
      <c r="Q15" s="25">
        <v>9.9836999999999995E-2</v>
      </c>
      <c r="R15" s="20">
        <v>0</v>
      </c>
      <c r="S15" s="21">
        <f>D15-E15</f>
        <v>0</v>
      </c>
      <c r="T15" s="19"/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38.25" x14ac:dyDescent="0.25">
      <c r="A17" s="19"/>
      <c r="B17" s="19"/>
      <c r="C17" s="19" t="s">
        <v>95</v>
      </c>
      <c r="D17" s="21">
        <v>2123000</v>
      </c>
      <c r="E17" s="21">
        <v>1640000</v>
      </c>
      <c r="F17" s="22">
        <v>1.05977E-2</v>
      </c>
      <c r="G17" s="23">
        <v>88.13</v>
      </c>
      <c r="H17" s="23">
        <v>80</v>
      </c>
      <c r="I17" s="24">
        <v>8.1300000000000008</v>
      </c>
      <c r="J17" s="25">
        <v>0.93397530100000004</v>
      </c>
      <c r="K17" s="25">
        <v>0.84781600000000001</v>
      </c>
      <c r="L17" s="20">
        <v>0.09</v>
      </c>
      <c r="M17" s="23">
        <v>88.13</v>
      </c>
      <c r="N17" s="23">
        <v>77.25</v>
      </c>
      <c r="O17" s="24">
        <v>10.88</v>
      </c>
      <c r="P17" s="25">
        <v>0.93397530100000004</v>
      </c>
      <c r="Q17" s="25">
        <v>0.81867232499999998</v>
      </c>
      <c r="R17" s="20">
        <v>0.12</v>
      </c>
      <c r="S17" s="21">
        <f>D17-E17</f>
        <v>483000</v>
      </c>
      <c r="T17" s="19"/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51" x14ac:dyDescent="0.25">
      <c r="A19" s="19"/>
      <c r="B19" s="19"/>
      <c r="C19" s="19" t="s">
        <v>133</v>
      </c>
      <c r="D19" s="21">
        <v>5000000</v>
      </c>
      <c r="E19" s="21">
        <v>4795000</v>
      </c>
      <c r="F19" s="22">
        <v>2.4959269999999999E-2</v>
      </c>
      <c r="G19" s="23">
        <v>100</v>
      </c>
      <c r="H19" s="23">
        <v>100</v>
      </c>
      <c r="I19" s="24">
        <v>0</v>
      </c>
      <c r="J19" s="25">
        <v>2.495927</v>
      </c>
      <c r="K19" s="25">
        <v>2.495927</v>
      </c>
      <c r="L19" s="20">
        <v>0</v>
      </c>
      <c r="M19" s="23">
        <v>100</v>
      </c>
      <c r="N19" s="23">
        <v>95.9</v>
      </c>
      <c r="O19" s="24">
        <v>4.0999999999999996</v>
      </c>
      <c r="P19" s="25">
        <v>2.495927</v>
      </c>
      <c r="Q19" s="25">
        <v>2.3935939930000001</v>
      </c>
      <c r="R19" s="20">
        <v>0.1</v>
      </c>
      <c r="S19" s="21">
        <f>D19-E19</f>
        <v>205000</v>
      </c>
      <c r="T19" s="19" t="s">
        <v>94</v>
      </c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25.5" x14ac:dyDescent="0.25">
      <c r="A21" s="19"/>
      <c r="B21" s="19"/>
      <c r="C21" s="19" t="s">
        <v>97</v>
      </c>
      <c r="D21" s="21">
        <v>69399200</v>
      </c>
      <c r="E21" s="21">
        <v>30083000</v>
      </c>
      <c r="F21" s="22">
        <v>0.34643064000000001</v>
      </c>
      <c r="G21" s="23">
        <v>43.34</v>
      </c>
      <c r="H21" s="23">
        <v>43.33</v>
      </c>
      <c r="I21" s="24">
        <v>0.01</v>
      </c>
      <c r="J21" s="25">
        <v>15.014303937599999</v>
      </c>
      <c r="K21" s="25">
        <v>15.0108396312</v>
      </c>
      <c r="L21" s="20">
        <v>0</v>
      </c>
      <c r="M21" s="23">
        <v>43.34</v>
      </c>
      <c r="N21" s="23">
        <v>43.35</v>
      </c>
      <c r="O21" s="24">
        <v>0.01</v>
      </c>
      <c r="P21" s="25">
        <v>15.014303937599999</v>
      </c>
      <c r="Q21" s="25">
        <v>15.017768244000001</v>
      </c>
      <c r="R21" s="20">
        <v>0</v>
      </c>
      <c r="S21" s="21">
        <f>D21-E21</f>
        <v>39316200</v>
      </c>
      <c r="T21" s="19"/>
    </row>
    <row r="22" spans="1:2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38.25" x14ac:dyDescent="0.25">
      <c r="A23" s="19"/>
      <c r="B23" s="19"/>
      <c r="C23" s="19" t="s">
        <v>202</v>
      </c>
      <c r="D23" s="21">
        <v>98000000</v>
      </c>
      <c r="E23" s="21">
        <v>48000000</v>
      </c>
      <c r="F23" s="22">
        <v>0.48920163999999999</v>
      </c>
      <c r="G23" s="23">
        <v>50</v>
      </c>
      <c r="H23" s="23">
        <v>50</v>
      </c>
      <c r="I23" s="24">
        <v>0</v>
      </c>
      <c r="J23" s="25">
        <v>24.460082</v>
      </c>
      <c r="K23" s="25">
        <v>24.460082</v>
      </c>
      <c r="L23" s="20">
        <v>0</v>
      </c>
      <c r="M23" s="23">
        <v>50</v>
      </c>
      <c r="N23" s="23">
        <v>48.98</v>
      </c>
      <c r="O23" s="24">
        <v>1.02</v>
      </c>
      <c r="P23" s="25">
        <v>24.460082</v>
      </c>
      <c r="Q23" s="25">
        <v>23.9610963272</v>
      </c>
      <c r="R23" s="20">
        <v>0.5</v>
      </c>
      <c r="S23" s="21">
        <f>D23-E23</f>
        <v>50000000</v>
      </c>
      <c r="T23" s="19"/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38.25" x14ac:dyDescent="0.25">
      <c r="A25" s="19"/>
      <c r="B25" s="19"/>
      <c r="C25" s="19" t="s">
        <v>98</v>
      </c>
      <c r="D25" s="21">
        <v>2874864</v>
      </c>
      <c r="E25" s="21">
        <v>1197860</v>
      </c>
      <c r="F25" s="22">
        <v>1.43509E-2</v>
      </c>
      <c r="G25" s="23">
        <v>41.65</v>
      </c>
      <c r="H25" s="23">
        <v>41.67</v>
      </c>
      <c r="I25" s="24">
        <v>0.02</v>
      </c>
      <c r="J25" s="25">
        <v>0.59771498499999998</v>
      </c>
      <c r="K25" s="25">
        <v>0.59800200299999995</v>
      </c>
      <c r="L25" s="20">
        <v>0</v>
      </c>
      <c r="M25" s="23">
        <v>41.65</v>
      </c>
      <c r="N25" s="23">
        <v>41.67</v>
      </c>
      <c r="O25" s="24">
        <v>0.02</v>
      </c>
      <c r="P25" s="25">
        <v>0.59771498499999998</v>
      </c>
      <c r="Q25" s="25">
        <v>0.59800200299999995</v>
      </c>
      <c r="R25" s="20">
        <v>0</v>
      </c>
      <c r="S25" s="21">
        <f>D25-E25</f>
        <v>1677004</v>
      </c>
      <c r="T25" s="19"/>
    </row>
    <row r="26" spans="1:20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38.25" x14ac:dyDescent="0.25">
      <c r="A27" s="19"/>
      <c r="B27" s="19"/>
      <c r="C27" s="19" t="s">
        <v>99</v>
      </c>
      <c r="D27" s="21">
        <v>161760</v>
      </c>
      <c r="E27" s="21">
        <v>67400</v>
      </c>
      <c r="F27" s="22">
        <v>8.0747999999999996E-4</v>
      </c>
      <c r="G27" s="23">
        <v>41.65</v>
      </c>
      <c r="H27" s="23">
        <v>41.67</v>
      </c>
      <c r="I27" s="24">
        <v>0.02</v>
      </c>
      <c r="J27" s="25">
        <v>3.3631542E-2</v>
      </c>
      <c r="K27" s="25">
        <v>3.3647691600000001E-2</v>
      </c>
      <c r="L27" s="20">
        <v>0</v>
      </c>
      <c r="M27" s="23">
        <v>41.65</v>
      </c>
      <c r="N27" s="23">
        <v>41.67</v>
      </c>
      <c r="O27" s="24">
        <v>0.02</v>
      </c>
      <c r="P27" s="25">
        <v>3.3631542E-2</v>
      </c>
      <c r="Q27" s="25">
        <v>3.3647691600000001E-2</v>
      </c>
      <c r="R27" s="20">
        <v>0</v>
      </c>
      <c r="S27" s="21">
        <f>D27-E27</f>
        <v>94360</v>
      </c>
      <c r="T27" s="19"/>
    </row>
    <row r="28" spans="1:20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38.25" x14ac:dyDescent="0.25">
      <c r="A29" s="19"/>
      <c r="B29" s="19"/>
      <c r="C29" s="19" t="s">
        <v>100</v>
      </c>
      <c r="D29" s="21">
        <v>2695968</v>
      </c>
      <c r="E29" s="21">
        <v>1123320</v>
      </c>
      <c r="F29" s="22">
        <v>1.345788E-2</v>
      </c>
      <c r="G29" s="23">
        <v>41.65</v>
      </c>
      <c r="H29" s="23">
        <v>41.67</v>
      </c>
      <c r="I29" s="24">
        <v>0.02</v>
      </c>
      <c r="J29" s="25">
        <v>0.56052070200000004</v>
      </c>
      <c r="K29" s="25">
        <v>0.56078985960000005</v>
      </c>
      <c r="L29" s="20">
        <v>0</v>
      </c>
      <c r="M29" s="23">
        <v>41.65</v>
      </c>
      <c r="N29" s="23">
        <v>41.67</v>
      </c>
      <c r="O29" s="24">
        <v>0.02</v>
      </c>
      <c r="P29" s="25">
        <v>0.56052070200000004</v>
      </c>
      <c r="Q29" s="25">
        <v>0.56078985960000005</v>
      </c>
      <c r="R29" s="20">
        <v>0</v>
      </c>
      <c r="S29" s="21">
        <f>D29-E29</f>
        <v>1572648</v>
      </c>
      <c r="T29" s="19"/>
    </row>
    <row r="30" spans="1:20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25.5" x14ac:dyDescent="0.25">
      <c r="A31" s="19"/>
      <c r="B31" s="19"/>
      <c r="C31" s="19" t="s">
        <v>179</v>
      </c>
      <c r="D31" s="21">
        <v>18240000</v>
      </c>
      <c r="E31" s="21">
        <v>12160000</v>
      </c>
      <c r="F31" s="22">
        <v>9.1051409999999999E-2</v>
      </c>
      <c r="G31" s="23">
        <v>100</v>
      </c>
      <c r="H31" s="23">
        <v>95</v>
      </c>
      <c r="I31" s="24">
        <v>5</v>
      </c>
      <c r="J31" s="25">
        <v>9.1051409999999997</v>
      </c>
      <c r="K31" s="25">
        <v>8.6498839499999995</v>
      </c>
      <c r="L31" s="20">
        <v>0.46</v>
      </c>
      <c r="M31" s="23">
        <v>100</v>
      </c>
      <c r="N31" s="23">
        <v>66.67</v>
      </c>
      <c r="O31" s="24">
        <v>33.33</v>
      </c>
      <c r="P31" s="25">
        <v>9.1051409999999997</v>
      </c>
      <c r="Q31" s="25">
        <v>6.0703975046999998</v>
      </c>
      <c r="R31" s="20">
        <v>3.03</v>
      </c>
      <c r="S31" s="21">
        <f>D31-E31</f>
        <v>6080000</v>
      </c>
      <c r="T31" s="19"/>
    </row>
    <row r="32" spans="1:20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x14ac:dyDescent="0.25">
      <c r="A33" s="11"/>
      <c r="B33" s="11"/>
      <c r="C33" s="11"/>
      <c r="D33" s="12">
        <f>SUM(D11:D31)</f>
        <v>200326392</v>
      </c>
      <c r="E33" s="12">
        <f>SUM(E11:E31)</f>
        <v>99979080</v>
      </c>
      <c r="F33" s="13">
        <f>SUM(F11:F31)</f>
        <v>1</v>
      </c>
      <c r="G33" s="17"/>
      <c r="H33" s="17"/>
      <c r="I33" s="17"/>
      <c r="J33" s="16">
        <f>SUM(J11:J31)</f>
        <v>53.7081682552</v>
      </c>
      <c r="K33" s="16">
        <f>SUM(K11:K31)</f>
        <v>53.3204056354</v>
      </c>
      <c r="L33" s="16">
        <f>J33-K33</f>
        <v>0.38776261980000998</v>
      </c>
      <c r="M33" s="17"/>
      <c r="N33" s="17"/>
      <c r="O33" s="17"/>
      <c r="P33" s="16">
        <f>SUM(P11:P31)</f>
        <v>53.7081682552</v>
      </c>
      <c r="Q33" s="16">
        <f>SUM(Q11:Q31)</f>
        <v>49.909455380300003</v>
      </c>
      <c r="R33" s="16">
        <f>P33-Q33</f>
        <v>3.7987128749000001</v>
      </c>
      <c r="S33" s="12">
        <f>D33-E33</f>
        <v>100347312</v>
      </c>
      <c r="T33" s="17"/>
    </row>
    <row r="35" spans="1:2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 t="s">
        <v>73</v>
      </c>
      <c r="Q35" s="3"/>
      <c r="R35" s="3"/>
      <c r="S35" s="3"/>
      <c r="T35" s="3"/>
    </row>
    <row r="36" spans="1:20" x14ac:dyDescent="0.25">
      <c r="A36" s="3"/>
      <c r="B36" s="3"/>
      <c r="C36" s="3" t="s">
        <v>74</v>
      </c>
      <c r="D36" s="3"/>
      <c r="E36" s="3"/>
      <c r="F36" s="3"/>
      <c r="G36" s="3" t="s">
        <v>101</v>
      </c>
      <c r="H36" s="3"/>
      <c r="I36" s="3"/>
      <c r="J36" s="3"/>
      <c r="K36" s="3"/>
      <c r="L36" s="3"/>
      <c r="M36" s="3"/>
      <c r="N36" s="3"/>
      <c r="O36" s="3"/>
      <c r="P36" s="3" t="s">
        <v>102</v>
      </c>
      <c r="Q36" s="3"/>
      <c r="R36" s="3"/>
      <c r="S36" s="3"/>
      <c r="T36" s="3"/>
    </row>
    <row r="37" spans="1:20" x14ac:dyDescent="0.25">
      <c r="A37" s="3"/>
      <c r="B37" s="3"/>
      <c r="C37" s="3" t="s">
        <v>75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 t="s">
        <v>208</v>
      </c>
      <c r="Q37" s="3"/>
      <c r="R37" s="3"/>
      <c r="S37" s="3"/>
      <c r="T37" s="3"/>
    </row>
    <row r="41" spans="1:20" x14ac:dyDescent="0.25">
      <c r="A41" s="18"/>
      <c r="B41" s="18"/>
      <c r="C41" s="18" t="s">
        <v>76</v>
      </c>
      <c r="D41" s="18"/>
      <c r="E41" s="18"/>
      <c r="F41" s="18"/>
      <c r="G41" s="18" t="s">
        <v>76</v>
      </c>
      <c r="H41" s="18"/>
      <c r="I41" s="18"/>
      <c r="J41" s="18"/>
      <c r="K41" s="18"/>
      <c r="L41" s="18"/>
      <c r="M41" s="18"/>
      <c r="N41" s="18"/>
      <c r="O41" s="18"/>
      <c r="P41" s="18" t="s">
        <v>195</v>
      </c>
      <c r="Q41" s="18"/>
      <c r="R41" s="18"/>
      <c r="S41" s="18"/>
      <c r="T41" s="18"/>
    </row>
    <row r="42" spans="1:20" x14ac:dyDescent="0.25">
      <c r="A42" s="3"/>
      <c r="B42" s="3"/>
      <c r="C42" s="3" t="s">
        <v>77</v>
      </c>
      <c r="D42" s="3"/>
      <c r="E42" s="3"/>
      <c r="F42" s="3"/>
      <c r="G42" s="3" t="s">
        <v>77</v>
      </c>
      <c r="H42" s="3"/>
      <c r="I42" s="3"/>
      <c r="J42" s="3"/>
      <c r="K42" s="3"/>
      <c r="L42" s="3"/>
      <c r="M42" s="3"/>
      <c r="N42" s="3"/>
      <c r="O42" s="3"/>
      <c r="P42" s="3" t="s">
        <v>196</v>
      </c>
      <c r="Q42" s="3"/>
      <c r="R42" s="3"/>
      <c r="S42" s="3"/>
      <c r="T42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A28" sqref="A28:T28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51" x14ac:dyDescent="0.25">
      <c r="A11" s="20">
        <v>1</v>
      </c>
      <c r="B11" s="19" t="s">
        <v>64</v>
      </c>
      <c r="C11" s="19" t="s">
        <v>91</v>
      </c>
      <c r="D11" s="21">
        <v>1503500</v>
      </c>
      <c r="E11" s="21">
        <v>879100</v>
      </c>
      <c r="F11" s="22">
        <v>4.7245410000000002E-2</v>
      </c>
      <c r="G11" s="23">
        <v>100</v>
      </c>
      <c r="H11" s="23">
        <v>100</v>
      </c>
      <c r="I11" s="24">
        <v>0</v>
      </c>
      <c r="J11" s="25">
        <v>4.7245410000000003</v>
      </c>
      <c r="K11" s="25">
        <v>4.7245410000000003</v>
      </c>
      <c r="L11" s="20">
        <v>0</v>
      </c>
      <c r="M11" s="23">
        <v>100</v>
      </c>
      <c r="N11" s="23">
        <v>58.47</v>
      </c>
      <c r="O11" s="24">
        <v>41.53</v>
      </c>
      <c r="P11" s="25">
        <v>4.7245410000000003</v>
      </c>
      <c r="Q11" s="25">
        <v>2.7624391227</v>
      </c>
      <c r="R11" s="20">
        <v>1.96</v>
      </c>
      <c r="S11" s="21">
        <f>D11-E11</f>
        <v>624400</v>
      </c>
      <c r="T11" s="19" t="s">
        <v>193</v>
      </c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02" x14ac:dyDescent="0.25">
      <c r="A13" s="19"/>
      <c r="B13" s="19" t="s">
        <v>209</v>
      </c>
      <c r="C13" s="19" t="s">
        <v>93</v>
      </c>
      <c r="D13" s="21">
        <v>1174500</v>
      </c>
      <c r="E13" s="21">
        <v>1020000</v>
      </c>
      <c r="F13" s="22">
        <v>3.6907040000000002E-2</v>
      </c>
      <c r="G13" s="23">
        <v>100</v>
      </c>
      <c r="H13" s="23">
        <v>100</v>
      </c>
      <c r="I13" s="24">
        <v>0</v>
      </c>
      <c r="J13" s="25">
        <v>3.6907040000000002</v>
      </c>
      <c r="K13" s="25">
        <v>3.6907040000000002</v>
      </c>
      <c r="L13" s="20">
        <v>0</v>
      </c>
      <c r="M13" s="23">
        <v>100</v>
      </c>
      <c r="N13" s="23">
        <v>86.85</v>
      </c>
      <c r="O13" s="24">
        <v>13.15</v>
      </c>
      <c r="P13" s="25">
        <v>3.6907040000000002</v>
      </c>
      <c r="Q13" s="25">
        <v>3.2053764239999998</v>
      </c>
      <c r="R13" s="20">
        <v>0.49</v>
      </c>
      <c r="S13" s="21">
        <f>D13-E13</f>
        <v>154500</v>
      </c>
      <c r="T13" s="19"/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95</v>
      </c>
      <c r="D15" s="21">
        <v>265200</v>
      </c>
      <c r="E15" s="21">
        <v>240000</v>
      </c>
      <c r="F15" s="22">
        <v>8.3335400000000004E-3</v>
      </c>
      <c r="G15" s="23">
        <v>100</v>
      </c>
      <c r="H15" s="23">
        <v>100</v>
      </c>
      <c r="I15" s="24">
        <v>0</v>
      </c>
      <c r="J15" s="25">
        <v>0.83335400000000004</v>
      </c>
      <c r="K15" s="25">
        <v>0.83335400000000004</v>
      </c>
      <c r="L15" s="20">
        <v>0</v>
      </c>
      <c r="M15" s="23">
        <v>100</v>
      </c>
      <c r="N15" s="23">
        <v>90.5</v>
      </c>
      <c r="O15" s="24">
        <v>9.5</v>
      </c>
      <c r="P15" s="25">
        <v>0.83335400000000004</v>
      </c>
      <c r="Q15" s="25">
        <v>0.75418536999999997</v>
      </c>
      <c r="R15" s="20">
        <v>0.08</v>
      </c>
      <c r="S15" s="21">
        <f>D15-E15</f>
        <v>25200</v>
      </c>
      <c r="T15" s="19" t="s">
        <v>193</v>
      </c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25.5" x14ac:dyDescent="0.25">
      <c r="A17" s="19"/>
      <c r="B17" s="19"/>
      <c r="C17" s="19" t="s">
        <v>179</v>
      </c>
      <c r="D17" s="21">
        <v>28880000</v>
      </c>
      <c r="E17" s="21">
        <v>15010000</v>
      </c>
      <c r="F17" s="22">
        <v>0.90751400999999998</v>
      </c>
      <c r="G17" s="23">
        <v>62.5</v>
      </c>
      <c r="H17" s="23">
        <v>62.5</v>
      </c>
      <c r="I17" s="24">
        <v>0</v>
      </c>
      <c r="J17" s="25">
        <v>56.719625624999999</v>
      </c>
      <c r="K17" s="25">
        <v>56.719625624999999</v>
      </c>
      <c r="L17" s="20">
        <v>0</v>
      </c>
      <c r="M17" s="23">
        <v>62.5</v>
      </c>
      <c r="N17" s="23">
        <v>51.97</v>
      </c>
      <c r="O17" s="24">
        <v>10.53</v>
      </c>
      <c r="P17" s="25">
        <v>56.719625624999999</v>
      </c>
      <c r="Q17" s="25">
        <v>47.163503099700002</v>
      </c>
      <c r="R17" s="20">
        <v>9.56</v>
      </c>
      <c r="S17" s="21">
        <f>D17-E17</f>
        <v>13870000</v>
      </c>
      <c r="T17" s="19"/>
    </row>
    <row r="18" spans="1:20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x14ac:dyDescent="0.25">
      <c r="A19" s="11"/>
      <c r="B19" s="11"/>
      <c r="C19" s="11"/>
      <c r="D19" s="12">
        <f>SUM(D11:D17)</f>
        <v>31823200</v>
      </c>
      <c r="E19" s="12">
        <f>SUM(E11:E17)</f>
        <v>17149100</v>
      </c>
      <c r="F19" s="13">
        <f>SUM(F11:F17)</f>
        <v>1</v>
      </c>
      <c r="G19" s="17"/>
      <c r="H19" s="17"/>
      <c r="I19" s="17"/>
      <c r="J19" s="16">
        <f>SUM(J11:J17)</f>
        <v>65.968224625000005</v>
      </c>
      <c r="K19" s="16">
        <f>SUM(K11:K17)</f>
        <v>65.968224625000005</v>
      </c>
      <c r="L19" s="16">
        <f>J19-K19</f>
        <v>0</v>
      </c>
      <c r="M19" s="17"/>
      <c r="N19" s="17"/>
      <c r="O19" s="17"/>
      <c r="P19" s="16">
        <f>SUM(P11:P17)</f>
        <v>65.968224625000005</v>
      </c>
      <c r="Q19" s="16">
        <f>SUM(Q11:Q17)</f>
        <v>53.885504016399999</v>
      </c>
      <c r="R19" s="16">
        <f>P19-Q19</f>
        <v>12.082720608600001</v>
      </c>
      <c r="S19" s="12">
        <f>D19-E19</f>
        <v>14674100</v>
      </c>
      <c r="T19" s="17"/>
    </row>
    <row r="21" spans="1:2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 t="s">
        <v>73</v>
      </c>
      <c r="Q21" s="3"/>
      <c r="R21" s="3"/>
      <c r="S21" s="3"/>
      <c r="T21" s="3"/>
    </row>
    <row r="22" spans="1:20" x14ac:dyDescent="0.25">
      <c r="A22" s="3"/>
      <c r="B22" s="3"/>
      <c r="C22" s="3" t="s">
        <v>74</v>
      </c>
      <c r="D22" s="3"/>
      <c r="E22" s="3"/>
      <c r="F22" s="3"/>
      <c r="G22" s="3" t="s">
        <v>101</v>
      </c>
      <c r="H22" s="3"/>
      <c r="I22" s="3"/>
      <c r="J22" s="3"/>
      <c r="K22" s="3"/>
      <c r="L22" s="3"/>
      <c r="M22" s="3"/>
      <c r="N22" s="3"/>
      <c r="O22" s="3"/>
      <c r="P22" s="3" t="s">
        <v>102</v>
      </c>
      <c r="Q22" s="3"/>
      <c r="R22" s="3"/>
      <c r="S22" s="3"/>
      <c r="T22" s="3"/>
    </row>
    <row r="23" spans="1:20" x14ac:dyDescent="0.25">
      <c r="A23" s="3"/>
      <c r="B23" s="3"/>
      <c r="C23" s="3" t="s">
        <v>75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 t="s">
        <v>210</v>
      </c>
      <c r="Q23" s="3"/>
      <c r="R23" s="3"/>
      <c r="S23" s="3"/>
      <c r="T23" s="3"/>
    </row>
    <row r="27" spans="1:20" x14ac:dyDescent="0.25">
      <c r="A27" s="18"/>
      <c r="B27" s="18"/>
      <c r="C27" s="18" t="s">
        <v>76</v>
      </c>
      <c r="D27" s="18"/>
      <c r="E27" s="18"/>
      <c r="F27" s="18"/>
      <c r="G27" s="18" t="s">
        <v>76</v>
      </c>
      <c r="H27" s="18"/>
      <c r="I27" s="18"/>
      <c r="J27" s="18"/>
      <c r="K27" s="18"/>
      <c r="L27" s="18"/>
      <c r="M27" s="18"/>
      <c r="N27" s="18"/>
      <c r="O27" s="18"/>
      <c r="P27" s="18" t="s">
        <v>195</v>
      </c>
      <c r="Q27" s="18"/>
      <c r="R27" s="18"/>
      <c r="S27" s="18"/>
      <c r="T27" s="18"/>
    </row>
    <row r="28" spans="1:20" x14ac:dyDescent="0.25">
      <c r="A28" s="3"/>
      <c r="B28" s="3"/>
      <c r="C28" s="3" t="s">
        <v>77</v>
      </c>
      <c r="D28" s="3"/>
      <c r="E28" s="3"/>
      <c r="F28" s="3"/>
      <c r="G28" s="3" t="s">
        <v>77</v>
      </c>
      <c r="H28" s="3"/>
      <c r="I28" s="3"/>
      <c r="J28" s="3"/>
      <c r="K28" s="3"/>
      <c r="L28" s="3"/>
      <c r="M28" s="3"/>
      <c r="N28" s="3"/>
      <c r="O28" s="3"/>
      <c r="P28" s="3" t="s">
        <v>196</v>
      </c>
      <c r="Q28" s="3"/>
      <c r="R28" s="3"/>
      <c r="S28" s="3"/>
      <c r="T28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A38" sqref="A38:T38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51" x14ac:dyDescent="0.25">
      <c r="A11" s="20">
        <v>1</v>
      </c>
      <c r="B11" s="19" t="s">
        <v>64</v>
      </c>
      <c r="C11" s="19" t="s">
        <v>91</v>
      </c>
      <c r="D11" s="21">
        <v>1871500</v>
      </c>
      <c r="E11" s="21">
        <v>1216500</v>
      </c>
      <c r="F11" s="22">
        <v>1.765918E-2</v>
      </c>
      <c r="G11" s="23">
        <v>100</v>
      </c>
      <c r="H11" s="23">
        <v>100</v>
      </c>
      <c r="I11" s="24">
        <v>0</v>
      </c>
      <c r="J11" s="25">
        <v>1.7659180000000001</v>
      </c>
      <c r="K11" s="25">
        <v>1.7659180000000001</v>
      </c>
      <c r="L11" s="20">
        <v>0</v>
      </c>
      <c r="M11" s="23">
        <v>100</v>
      </c>
      <c r="N11" s="23">
        <v>65</v>
      </c>
      <c r="O11" s="24">
        <v>35</v>
      </c>
      <c r="P11" s="25">
        <v>1.7659180000000001</v>
      </c>
      <c r="Q11" s="25">
        <v>1.1478467000000001</v>
      </c>
      <c r="R11" s="20">
        <v>0.62</v>
      </c>
      <c r="S11" s="21">
        <f>D11-E11</f>
        <v>655000</v>
      </c>
      <c r="T11" s="19" t="s">
        <v>211</v>
      </c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02" x14ac:dyDescent="0.25">
      <c r="A13" s="19"/>
      <c r="B13" s="19" t="s">
        <v>212</v>
      </c>
      <c r="C13" s="19" t="s">
        <v>93</v>
      </c>
      <c r="D13" s="21">
        <v>1566000</v>
      </c>
      <c r="E13" s="21">
        <v>1360000</v>
      </c>
      <c r="F13" s="22">
        <v>1.477653E-2</v>
      </c>
      <c r="G13" s="23">
        <v>100</v>
      </c>
      <c r="H13" s="23">
        <v>100</v>
      </c>
      <c r="I13" s="24">
        <v>0</v>
      </c>
      <c r="J13" s="25">
        <v>1.4776530000000001</v>
      </c>
      <c r="K13" s="25">
        <v>1.4776530000000001</v>
      </c>
      <c r="L13" s="20">
        <v>0</v>
      </c>
      <c r="M13" s="23">
        <v>100</v>
      </c>
      <c r="N13" s="23">
        <v>86.85</v>
      </c>
      <c r="O13" s="24">
        <v>13.15</v>
      </c>
      <c r="P13" s="25">
        <v>1.4776530000000001</v>
      </c>
      <c r="Q13" s="25">
        <v>1.2833416305000001</v>
      </c>
      <c r="R13" s="20">
        <v>0.19</v>
      </c>
      <c r="S13" s="21">
        <f>D13-E13</f>
        <v>206000</v>
      </c>
      <c r="T13" s="19" t="s">
        <v>211</v>
      </c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107</v>
      </c>
      <c r="D15" s="21">
        <v>120000</v>
      </c>
      <c r="E15" s="21">
        <v>120000</v>
      </c>
      <c r="F15" s="22">
        <v>1.1322999999999999E-3</v>
      </c>
      <c r="G15" s="23">
        <v>100</v>
      </c>
      <c r="H15" s="23">
        <v>100</v>
      </c>
      <c r="I15" s="24">
        <v>0</v>
      </c>
      <c r="J15" s="25">
        <v>0.11323</v>
      </c>
      <c r="K15" s="25">
        <v>0.11323</v>
      </c>
      <c r="L15" s="20">
        <v>0</v>
      </c>
      <c r="M15" s="23">
        <v>100</v>
      </c>
      <c r="N15" s="23">
        <v>100</v>
      </c>
      <c r="O15" s="24">
        <v>0</v>
      </c>
      <c r="P15" s="25">
        <v>0.11323</v>
      </c>
      <c r="Q15" s="25">
        <v>0.11323</v>
      </c>
      <c r="R15" s="20">
        <v>0</v>
      </c>
      <c r="S15" s="21">
        <f>D15-E15</f>
        <v>0</v>
      </c>
      <c r="T15" s="19"/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38.25" x14ac:dyDescent="0.25">
      <c r="A17" s="19"/>
      <c r="B17" s="19"/>
      <c r="C17" s="19" t="s">
        <v>95</v>
      </c>
      <c r="D17" s="21">
        <v>1069600</v>
      </c>
      <c r="E17" s="21">
        <v>975000</v>
      </c>
      <c r="F17" s="22">
        <v>1.009258E-2</v>
      </c>
      <c r="G17" s="23">
        <v>100</v>
      </c>
      <c r="H17" s="23">
        <v>100</v>
      </c>
      <c r="I17" s="24">
        <v>0</v>
      </c>
      <c r="J17" s="25">
        <v>1.009258</v>
      </c>
      <c r="K17" s="25">
        <v>1.009258</v>
      </c>
      <c r="L17" s="20">
        <v>0</v>
      </c>
      <c r="M17" s="23">
        <v>100</v>
      </c>
      <c r="N17" s="23">
        <v>91.16</v>
      </c>
      <c r="O17" s="24">
        <v>8.84</v>
      </c>
      <c r="P17" s="25">
        <v>1.009258</v>
      </c>
      <c r="Q17" s="25">
        <v>0.92003959280000003</v>
      </c>
      <c r="R17" s="20">
        <v>0.09</v>
      </c>
      <c r="S17" s="21">
        <f>D17-E17</f>
        <v>94600</v>
      </c>
      <c r="T17" s="19" t="s">
        <v>211</v>
      </c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25.5" x14ac:dyDescent="0.25">
      <c r="A19" s="19"/>
      <c r="B19" s="19"/>
      <c r="C19" s="19" t="s">
        <v>97</v>
      </c>
      <c r="D19" s="21">
        <v>69399200</v>
      </c>
      <c r="E19" s="21">
        <v>30083000</v>
      </c>
      <c r="F19" s="22">
        <v>0.65483983000000001</v>
      </c>
      <c r="G19" s="23">
        <v>43.34</v>
      </c>
      <c r="H19" s="23">
        <v>51.44</v>
      </c>
      <c r="I19" s="24">
        <v>8.1</v>
      </c>
      <c r="J19" s="25">
        <v>28.380758232200002</v>
      </c>
      <c r="K19" s="25">
        <v>33.684960855200003</v>
      </c>
      <c r="L19" s="20">
        <v>5.3</v>
      </c>
      <c r="M19" s="23">
        <v>43.34</v>
      </c>
      <c r="N19" s="23">
        <v>43.35</v>
      </c>
      <c r="O19" s="24">
        <v>0.01</v>
      </c>
      <c r="P19" s="25">
        <v>28.380758232200002</v>
      </c>
      <c r="Q19" s="25">
        <v>28.387306630499999</v>
      </c>
      <c r="R19" s="20">
        <v>0.01</v>
      </c>
      <c r="S19" s="21">
        <f>D19-E19</f>
        <v>39316200</v>
      </c>
      <c r="T19" s="19"/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38.25" x14ac:dyDescent="0.25">
      <c r="A21" s="19"/>
      <c r="B21" s="19"/>
      <c r="C21" s="19" t="s">
        <v>98</v>
      </c>
      <c r="D21" s="21">
        <v>2874864</v>
      </c>
      <c r="E21" s="21">
        <v>1197860</v>
      </c>
      <c r="F21" s="22">
        <v>2.712676E-2</v>
      </c>
      <c r="G21" s="23">
        <v>41.65</v>
      </c>
      <c r="H21" s="23">
        <v>50</v>
      </c>
      <c r="I21" s="24">
        <v>8.35</v>
      </c>
      <c r="J21" s="25">
        <v>1.1298295540000001</v>
      </c>
      <c r="K21" s="25">
        <v>1.356338</v>
      </c>
      <c r="L21" s="20">
        <v>0.23</v>
      </c>
      <c r="M21" s="23">
        <v>41.65</v>
      </c>
      <c r="N21" s="23">
        <v>41.67</v>
      </c>
      <c r="O21" s="24">
        <v>0.02</v>
      </c>
      <c r="P21" s="25">
        <v>1.1298295540000001</v>
      </c>
      <c r="Q21" s="25">
        <v>1.1303720892</v>
      </c>
      <c r="R21" s="20">
        <v>0</v>
      </c>
      <c r="S21" s="21">
        <f>D21-E21</f>
        <v>1677004</v>
      </c>
      <c r="T21" s="19"/>
    </row>
    <row r="22" spans="1:2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38.25" x14ac:dyDescent="0.25">
      <c r="A23" s="19"/>
      <c r="B23" s="19"/>
      <c r="C23" s="19" t="s">
        <v>99</v>
      </c>
      <c r="D23" s="21">
        <v>161760</v>
      </c>
      <c r="E23" s="21">
        <v>67400</v>
      </c>
      <c r="F23" s="22">
        <v>1.5263399999999999E-3</v>
      </c>
      <c r="G23" s="23">
        <v>41.65</v>
      </c>
      <c r="H23" s="23">
        <v>50</v>
      </c>
      <c r="I23" s="24">
        <v>8.35</v>
      </c>
      <c r="J23" s="25">
        <v>6.3572060999999999E-2</v>
      </c>
      <c r="K23" s="25">
        <v>7.6316999999999996E-2</v>
      </c>
      <c r="L23" s="20">
        <v>0.01</v>
      </c>
      <c r="M23" s="23">
        <v>41.65</v>
      </c>
      <c r="N23" s="23">
        <v>41.67</v>
      </c>
      <c r="O23" s="24">
        <v>0.02</v>
      </c>
      <c r="P23" s="25">
        <v>6.3572060999999999E-2</v>
      </c>
      <c r="Q23" s="25">
        <v>6.3602587799999999E-2</v>
      </c>
      <c r="R23" s="20">
        <v>0</v>
      </c>
      <c r="S23" s="21">
        <f>D23-E23</f>
        <v>94360</v>
      </c>
      <c r="T23" s="19"/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38.25" x14ac:dyDescent="0.25">
      <c r="A25" s="19"/>
      <c r="B25" s="19"/>
      <c r="C25" s="19" t="s">
        <v>100</v>
      </c>
      <c r="D25" s="21">
        <v>2695968</v>
      </c>
      <c r="E25" s="21">
        <v>1123320</v>
      </c>
      <c r="F25" s="22">
        <v>2.543873E-2</v>
      </c>
      <c r="G25" s="23">
        <v>41.65</v>
      </c>
      <c r="H25" s="23">
        <v>50</v>
      </c>
      <c r="I25" s="24">
        <v>8.35</v>
      </c>
      <c r="J25" s="25">
        <v>1.0595231045</v>
      </c>
      <c r="K25" s="25">
        <v>1.2719365</v>
      </c>
      <c r="L25" s="20">
        <v>0.21</v>
      </c>
      <c r="M25" s="23">
        <v>41.65</v>
      </c>
      <c r="N25" s="23">
        <v>41.67</v>
      </c>
      <c r="O25" s="24">
        <v>0.02</v>
      </c>
      <c r="P25" s="25">
        <v>1.0595231045</v>
      </c>
      <c r="Q25" s="25">
        <v>1.0600318791000001</v>
      </c>
      <c r="R25" s="20">
        <v>0</v>
      </c>
      <c r="S25" s="21">
        <f>D25-E25</f>
        <v>1572648</v>
      </c>
      <c r="T25" s="19"/>
    </row>
    <row r="26" spans="1:20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25.5" x14ac:dyDescent="0.25">
      <c r="A27" s="19"/>
      <c r="B27" s="19"/>
      <c r="C27" s="19" t="s">
        <v>179</v>
      </c>
      <c r="D27" s="21">
        <v>26220000</v>
      </c>
      <c r="E27" s="21">
        <v>13110000</v>
      </c>
      <c r="F27" s="22">
        <v>0.24740776</v>
      </c>
      <c r="G27" s="23">
        <v>49.99</v>
      </c>
      <c r="H27" s="23">
        <v>51</v>
      </c>
      <c r="I27" s="24">
        <v>1.01</v>
      </c>
      <c r="J27" s="25">
        <v>12.3679139224</v>
      </c>
      <c r="K27" s="25">
        <v>12.61779576</v>
      </c>
      <c r="L27" s="20">
        <v>0.25</v>
      </c>
      <c r="M27" s="23">
        <v>49.99</v>
      </c>
      <c r="N27" s="23">
        <v>50</v>
      </c>
      <c r="O27" s="24">
        <v>0.01</v>
      </c>
      <c r="P27" s="25">
        <v>12.3679139224</v>
      </c>
      <c r="Q27" s="25">
        <v>12.370388</v>
      </c>
      <c r="R27" s="20">
        <v>0</v>
      </c>
      <c r="S27" s="21">
        <f>D27-E27</f>
        <v>13110000</v>
      </c>
      <c r="T27" s="19"/>
    </row>
    <row r="28" spans="1:20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x14ac:dyDescent="0.25">
      <c r="A29" s="11"/>
      <c r="B29" s="11"/>
      <c r="C29" s="11"/>
      <c r="D29" s="12">
        <f>SUM(D11:D27)</f>
        <v>105978892</v>
      </c>
      <c r="E29" s="12">
        <f>SUM(E11:E27)</f>
        <v>49253080</v>
      </c>
      <c r="F29" s="13">
        <f>SUM(F11:F27)</f>
        <v>1.0000000099999999</v>
      </c>
      <c r="G29" s="17"/>
      <c r="H29" s="17"/>
      <c r="I29" s="17"/>
      <c r="J29" s="16">
        <f>SUM(J11:J27)</f>
        <v>47.367655874100002</v>
      </c>
      <c r="K29" s="16">
        <f>SUM(K11:K27)</f>
        <v>53.373407115200003</v>
      </c>
      <c r="L29" s="16">
        <f>J29-K29</f>
        <v>-6.0057512410999996</v>
      </c>
      <c r="M29" s="17"/>
      <c r="N29" s="17"/>
      <c r="O29" s="17"/>
      <c r="P29" s="16">
        <f>SUM(P11:P27)</f>
        <v>47.367655874100002</v>
      </c>
      <c r="Q29" s="16">
        <f>SUM(Q11:Q27)</f>
        <v>46.476159109900003</v>
      </c>
      <c r="R29" s="16">
        <f>P29-Q29</f>
        <v>0.89149676420000001</v>
      </c>
      <c r="S29" s="12">
        <f>D29-E29</f>
        <v>56725812</v>
      </c>
      <c r="T29" s="17"/>
    </row>
    <row r="31" spans="1:2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 t="s">
        <v>73</v>
      </c>
      <c r="Q31" s="3"/>
      <c r="R31" s="3"/>
      <c r="S31" s="3"/>
      <c r="T31" s="3"/>
    </row>
    <row r="32" spans="1:20" x14ac:dyDescent="0.25">
      <c r="A32" s="3"/>
      <c r="B32" s="3"/>
      <c r="C32" s="3" t="s">
        <v>74</v>
      </c>
      <c r="D32" s="3"/>
      <c r="E32" s="3"/>
      <c r="F32" s="3"/>
      <c r="G32" s="3" t="s">
        <v>101</v>
      </c>
      <c r="H32" s="3"/>
      <c r="I32" s="3"/>
      <c r="J32" s="3"/>
      <c r="K32" s="3"/>
      <c r="L32" s="3"/>
      <c r="M32" s="3"/>
      <c r="N32" s="3"/>
      <c r="O32" s="3"/>
      <c r="P32" s="3" t="s">
        <v>102</v>
      </c>
      <c r="Q32" s="3"/>
      <c r="R32" s="3"/>
      <c r="S32" s="3"/>
      <c r="T32" s="3"/>
    </row>
    <row r="33" spans="1:20" x14ac:dyDescent="0.25">
      <c r="A33" s="3"/>
      <c r="B33" s="3"/>
      <c r="C33" s="3" t="s">
        <v>75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213</v>
      </c>
      <c r="Q33" s="3"/>
      <c r="R33" s="3"/>
      <c r="S33" s="3"/>
      <c r="T33" s="3"/>
    </row>
    <row r="37" spans="1:20" x14ac:dyDescent="0.25">
      <c r="A37" s="18"/>
      <c r="B37" s="18"/>
      <c r="C37" s="18" t="s">
        <v>76</v>
      </c>
      <c r="D37" s="18"/>
      <c r="E37" s="18"/>
      <c r="F37" s="18"/>
      <c r="G37" s="18" t="s">
        <v>76</v>
      </c>
      <c r="H37" s="18"/>
      <c r="I37" s="18"/>
      <c r="J37" s="18"/>
      <c r="K37" s="18"/>
      <c r="L37" s="18"/>
      <c r="M37" s="18"/>
      <c r="N37" s="18"/>
      <c r="O37" s="18"/>
      <c r="P37" s="18" t="s">
        <v>195</v>
      </c>
      <c r="Q37" s="18"/>
      <c r="R37" s="18"/>
      <c r="S37" s="18"/>
      <c r="T37" s="18"/>
    </row>
    <row r="38" spans="1:20" x14ac:dyDescent="0.25">
      <c r="A38" s="3"/>
      <c r="B38" s="3"/>
      <c r="C38" s="3" t="s">
        <v>77</v>
      </c>
      <c r="D38" s="3"/>
      <c r="E38" s="3"/>
      <c r="F38" s="3"/>
      <c r="G38" s="3" t="s">
        <v>77</v>
      </c>
      <c r="H38" s="3"/>
      <c r="I38" s="3"/>
      <c r="J38" s="3"/>
      <c r="K38" s="3"/>
      <c r="L38" s="3"/>
      <c r="M38" s="3"/>
      <c r="N38" s="3"/>
      <c r="O38" s="3"/>
      <c r="P38" s="3" t="s">
        <v>196</v>
      </c>
      <c r="Q38" s="3"/>
      <c r="R38" s="3"/>
      <c r="S38" s="3"/>
      <c r="T38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A40" sqref="A40:T40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51" x14ac:dyDescent="0.25">
      <c r="A11" s="20">
        <v>1</v>
      </c>
      <c r="B11" s="19" t="s">
        <v>64</v>
      </c>
      <c r="C11" s="19" t="s">
        <v>91</v>
      </c>
      <c r="D11" s="21">
        <v>1469400</v>
      </c>
      <c r="E11" s="21">
        <v>429300</v>
      </c>
      <c r="F11" s="22">
        <v>1.157592E-2</v>
      </c>
      <c r="G11" s="23">
        <v>72.11</v>
      </c>
      <c r="H11" s="23">
        <v>72.11</v>
      </c>
      <c r="I11" s="24">
        <v>0</v>
      </c>
      <c r="J11" s="25">
        <v>0.83473959119999996</v>
      </c>
      <c r="K11" s="25">
        <v>0.83473959119999996</v>
      </c>
      <c r="L11" s="20">
        <v>0</v>
      </c>
      <c r="M11" s="23">
        <v>72.11</v>
      </c>
      <c r="N11" s="23">
        <v>29.22</v>
      </c>
      <c r="O11" s="24">
        <v>42.89</v>
      </c>
      <c r="P11" s="25">
        <v>0.83473959119999996</v>
      </c>
      <c r="Q11" s="25">
        <v>0.33824838239999999</v>
      </c>
      <c r="R11" s="20">
        <v>0.5</v>
      </c>
      <c r="S11" s="21">
        <f>D11-E11</f>
        <v>1040100</v>
      </c>
      <c r="T11" s="19" t="s">
        <v>197</v>
      </c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89.25" x14ac:dyDescent="0.25">
      <c r="A13" s="19"/>
      <c r="B13" s="19" t="s">
        <v>214</v>
      </c>
      <c r="C13" s="19" t="s">
        <v>93</v>
      </c>
      <c r="D13" s="21">
        <v>783000</v>
      </c>
      <c r="E13" s="21">
        <v>680000</v>
      </c>
      <c r="F13" s="22">
        <v>6.1684699999999997E-3</v>
      </c>
      <c r="G13" s="23">
        <v>100</v>
      </c>
      <c r="H13" s="23">
        <v>100</v>
      </c>
      <c r="I13" s="24">
        <v>0</v>
      </c>
      <c r="J13" s="25">
        <v>0.61684700000000003</v>
      </c>
      <c r="K13" s="25">
        <v>0.61684700000000003</v>
      </c>
      <c r="L13" s="20">
        <v>0</v>
      </c>
      <c r="M13" s="23">
        <v>100</v>
      </c>
      <c r="N13" s="23">
        <v>86.85</v>
      </c>
      <c r="O13" s="24">
        <v>13.15</v>
      </c>
      <c r="P13" s="25">
        <v>0.61684700000000003</v>
      </c>
      <c r="Q13" s="25">
        <v>0.53573161950000003</v>
      </c>
      <c r="R13" s="20">
        <v>0.08</v>
      </c>
      <c r="S13" s="21">
        <f>D13-E13</f>
        <v>103000</v>
      </c>
      <c r="T13" s="19" t="s">
        <v>215</v>
      </c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95</v>
      </c>
      <c r="D15" s="21">
        <v>1926700</v>
      </c>
      <c r="E15" s="21">
        <v>1400000</v>
      </c>
      <c r="F15" s="22">
        <v>1.5178530000000001E-2</v>
      </c>
      <c r="G15" s="23">
        <v>100</v>
      </c>
      <c r="H15" s="23">
        <v>100</v>
      </c>
      <c r="I15" s="24">
        <v>0</v>
      </c>
      <c r="J15" s="25">
        <v>1.5178529999999999</v>
      </c>
      <c r="K15" s="25">
        <v>1.5178529999999999</v>
      </c>
      <c r="L15" s="20">
        <v>0</v>
      </c>
      <c r="M15" s="23">
        <v>100</v>
      </c>
      <c r="N15" s="23">
        <v>72.66</v>
      </c>
      <c r="O15" s="24">
        <v>27.34</v>
      </c>
      <c r="P15" s="25">
        <v>1.5178529999999999</v>
      </c>
      <c r="Q15" s="25">
        <v>1.1028719897999999</v>
      </c>
      <c r="R15" s="20">
        <v>0.41</v>
      </c>
      <c r="S15" s="21">
        <f>D15-E15</f>
        <v>526700</v>
      </c>
      <c r="T15" s="19" t="s">
        <v>215</v>
      </c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25.5" x14ac:dyDescent="0.25">
      <c r="A17" s="19"/>
      <c r="B17" s="19"/>
      <c r="C17" s="19" t="s">
        <v>141</v>
      </c>
      <c r="D17" s="21">
        <v>3375000</v>
      </c>
      <c r="E17" s="21">
        <v>1890000</v>
      </c>
      <c r="F17" s="22">
        <v>2.6588219999999999E-2</v>
      </c>
      <c r="G17" s="23">
        <v>100</v>
      </c>
      <c r="H17" s="23">
        <v>60</v>
      </c>
      <c r="I17" s="24">
        <v>40</v>
      </c>
      <c r="J17" s="25">
        <v>2.6588219999999998</v>
      </c>
      <c r="K17" s="25">
        <v>1.5952932</v>
      </c>
      <c r="L17" s="20">
        <v>1.06</v>
      </c>
      <c r="M17" s="23">
        <v>100</v>
      </c>
      <c r="N17" s="23">
        <v>56</v>
      </c>
      <c r="O17" s="24">
        <v>44</v>
      </c>
      <c r="P17" s="25">
        <v>2.6588219999999998</v>
      </c>
      <c r="Q17" s="25">
        <v>1.48894032</v>
      </c>
      <c r="R17" s="20">
        <v>1.17</v>
      </c>
      <c r="S17" s="21">
        <f>D17-E17</f>
        <v>1485000</v>
      </c>
      <c r="T17" s="19"/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25.5" x14ac:dyDescent="0.25">
      <c r="A19" s="19"/>
      <c r="B19" s="19"/>
      <c r="C19" s="19" t="s">
        <v>97</v>
      </c>
      <c r="D19" s="21">
        <v>69399200</v>
      </c>
      <c r="E19" s="21">
        <v>30083000</v>
      </c>
      <c r="F19" s="22">
        <v>0.54672637000000002</v>
      </c>
      <c r="G19" s="23">
        <v>43.34</v>
      </c>
      <c r="H19" s="23">
        <v>50</v>
      </c>
      <c r="I19" s="24">
        <v>6.66</v>
      </c>
      <c r="J19" s="25">
        <v>23.695120875800001</v>
      </c>
      <c r="K19" s="25">
        <v>27.336318500000001</v>
      </c>
      <c r="L19" s="20">
        <v>3.64</v>
      </c>
      <c r="M19" s="23">
        <v>43.34</v>
      </c>
      <c r="N19" s="23">
        <v>43.35</v>
      </c>
      <c r="O19" s="24">
        <v>0.01</v>
      </c>
      <c r="P19" s="25">
        <v>23.695120875800001</v>
      </c>
      <c r="Q19" s="25">
        <v>23.700588139499999</v>
      </c>
      <c r="R19" s="20">
        <v>0.01</v>
      </c>
      <c r="S19" s="21">
        <f>D19-E19</f>
        <v>39316200</v>
      </c>
      <c r="T19" s="19"/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25.5" x14ac:dyDescent="0.25">
      <c r="A21" s="19"/>
      <c r="B21" s="19"/>
      <c r="C21" s="19" t="s">
        <v>187</v>
      </c>
      <c r="D21" s="21">
        <v>30000000</v>
      </c>
      <c r="E21" s="21">
        <v>10000000</v>
      </c>
      <c r="F21" s="22">
        <v>0.23633977</v>
      </c>
      <c r="G21" s="23">
        <v>100</v>
      </c>
      <c r="H21" s="23">
        <v>50</v>
      </c>
      <c r="I21" s="24">
        <v>50</v>
      </c>
      <c r="J21" s="25">
        <v>23.633977000000002</v>
      </c>
      <c r="K21" s="25">
        <v>11.816988500000001</v>
      </c>
      <c r="L21" s="20">
        <v>11.82</v>
      </c>
      <c r="M21" s="23">
        <v>100</v>
      </c>
      <c r="N21" s="23">
        <v>33.33</v>
      </c>
      <c r="O21" s="24">
        <v>66.67</v>
      </c>
      <c r="P21" s="25">
        <v>23.633977000000002</v>
      </c>
      <c r="Q21" s="25">
        <v>7.8772045340999997</v>
      </c>
      <c r="R21" s="20">
        <v>15.76</v>
      </c>
      <c r="S21" s="21">
        <f>D21-E21</f>
        <v>20000000</v>
      </c>
      <c r="T21" s="19" t="s">
        <v>197</v>
      </c>
    </row>
    <row r="22" spans="1:2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38.25" x14ac:dyDescent="0.25">
      <c r="A23" s="19"/>
      <c r="B23" s="19"/>
      <c r="C23" s="19" t="s">
        <v>98</v>
      </c>
      <c r="D23" s="21">
        <v>2874864</v>
      </c>
      <c r="E23" s="21">
        <v>1197860</v>
      </c>
      <c r="F23" s="22">
        <v>2.2648160000000001E-2</v>
      </c>
      <c r="G23" s="23">
        <v>41.65</v>
      </c>
      <c r="H23" s="23">
        <v>50</v>
      </c>
      <c r="I23" s="24">
        <v>8.35</v>
      </c>
      <c r="J23" s="25">
        <v>0.94329586399999998</v>
      </c>
      <c r="K23" s="25">
        <v>1.1324080000000001</v>
      </c>
      <c r="L23" s="20">
        <v>0.19</v>
      </c>
      <c r="M23" s="23">
        <v>41.65</v>
      </c>
      <c r="N23" s="23">
        <v>41.67</v>
      </c>
      <c r="O23" s="24">
        <v>0.02</v>
      </c>
      <c r="P23" s="25">
        <v>0.94329586399999998</v>
      </c>
      <c r="Q23" s="25">
        <v>0.94374882719999997</v>
      </c>
      <c r="R23" s="20">
        <v>0</v>
      </c>
      <c r="S23" s="21">
        <f>D23-E23</f>
        <v>1677004</v>
      </c>
      <c r="T23" s="19"/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38.25" x14ac:dyDescent="0.25">
      <c r="A25" s="19"/>
      <c r="B25" s="19"/>
      <c r="C25" s="19" t="s">
        <v>99</v>
      </c>
      <c r="D25" s="21">
        <v>161760</v>
      </c>
      <c r="E25" s="21">
        <v>67400</v>
      </c>
      <c r="F25" s="22">
        <v>1.2743400000000001E-3</v>
      </c>
      <c r="G25" s="23">
        <v>41.65</v>
      </c>
      <c r="H25" s="23">
        <v>50</v>
      </c>
      <c r="I25" s="24">
        <v>8.35</v>
      </c>
      <c r="J25" s="25">
        <v>5.3076261E-2</v>
      </c>
      <c r="K25" s="25">
        <v>6.3716999999999996E-2</v>
      </c>
      <c r="L25" s="20">
        <v>0.01</v>
      </c>
      <c r="M25" s="23">
        <v>41.65</v>
      </c>
      <c r="N25" s="23">
        <v>41.67</v>
      </c>
      <c r="O25" s="24">
        <v>0.02</v>
      </c>
      <c r="P25" s="25">
        <v>5.3076261E-2</v>
      </c>
      <c r="Q25" s="25">
        <v>5.3101747800000001E-2</v>
      </c>
      <c r="R25" s="20">
        <v>0</v>
      </c>
      <c r="S25" s="21">
        <f>D25-E25</f>
        <v>94360</v>
      </c>
      <c r="T25" s="19"/>
    </row>
    <row r="26" spans="1:20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38.25" x14ac:dyDescent="0.25">
      <c r="A27" s="19"/>
      <c r="B27" s="19"/>
      <c r="C27" s="19" t="s">
        <v>100</v>
      </c>
      <c r="D27" s="21">
        <v>2695968</v>
      </c>
      <c r="E27" s="21">
        <v>1123320</v>
      </c>
      <c r="F27" s="22">
        <v>2.1238819999999999E-2</v>
      </c>
      <c r="G27" s="23">
        <v>41.65</v>
      </c>
      <c r="H27" s="23">
        <v>50</v>
      </c>
      <c r="I27" s="24">
        <v>8.35</v>
      </c>
      <c r="J27" s="25">
        <v>0.88459685300000002</v>
      </c>
      <c r="K27" s="25">
        <v>1.061941</v>
      </c>
      <c r="L27" s="20">
        <v>0.18</v>
      </c>
      <c r="M27" s="23">
        <v>41.65</v>
      </c>
      <c r="N27" s="23">
        <v>41.67</v>
      </c>
      <c r="O27" s="24">
        <v>0.02</v>
      </c>
      <c r="P27" s="25">
        <v>0.88459685300000002</v>
      </c>
      <c r="Q27" s="25">
        <v>0.88502162939999995</v>
      </c>
      <c r="R27" s="20">
        <v>0</v>
      </c>
      <c r="S27" s="21">
        <f>D27-E27</f>
        <v>1572648</v>
      </c>
      <c r="T27" s="19"/>
    </row>
    <row r="28" spans="1:20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25.5" x14ac:dyDescent="0.25">
      <c r="A29" s="19"/>
      <c r="B29" s="19"/>
      <c r="C29" s="19" t="s">
        <v>179</v>
      </c>
      <c r="D29" s="21">
        <v>14250000</v>
      </c>
      <c r="E29" s="21">
        <v>9500000</v>
      </c>
      <c r="F29" s="22">
        <v>0.11226139</v>
      </c>
      <c r="G29" s="23">
        <v>100</v>
      </c>
      <c r="H29" s="23">
        <v>66.67</v>
      </c>
      <c r="I29" s="24">
        <v>33.33</v>
      </c>
      <c r="J29" s="25">
        <v>11.226139</v>
      </c>
      <c r="K29" s="25">
        <v>7.4844668713000004</v>
      </c>
      <c r="L29" s="20">
        <v>3.74</v>
      </c>
      <c r="M29" s="23">
        <v>100</v>
      </c>
      <c r="N29" s="23">
        <v>66.67</v>
      </c>
      <c r="O29" s="24">
        <v>33.33</v>
      </c>
      <c r="P29" s="25">
        <v>11.226139</v>
      </c>
      <c r="Q29" s="25">
        <v>7.4844668713000004</v>
      </c>
      <c r="R29" s="20">
        <v>3.74</v>
      </c>
      <c r="S29" s="21">
        <f>D29-E29</f>
        <v>4750000</v>
      </c>
      <c r="T29" s="19"/>
    </row>
    <row r="30" spans="1:20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x14ac:dyDescent="0.25">
      <c r="A31" s="11"/>
      <c r="B31" s="11"/>
      <c r="C31" s="11"/>
      <c r="D31" s="12">
        <f>SUM(D11:D29)</f>
        <v>126935892</v>
      </c>
      <c r="E31" s="12">
        <f>SUM(E11:E29)</f>
        <v>56370880</v>
      </c>
      <c r="F31" s="13">
        <f>SUM(F11:F29)</f>
        <v>0.99999998999999995</v>
      </c>
      <c r="G31" s="17"/>
      <c r="H31" s="17"/>
      <c r="I31" s="17"/>
      <c r="J31" s="16">
        <f>SUM(J11:J29)</f>
        <v>66.064467445000005</v>
      </c>
      <c r="K31" s="16">
        <f>SUM(K11:K29)</f>
        <v>53.460572662499999</v>
      </c>
      <c r="L31" s="16">
        <f>J31-K31</f>
        <v>12.603894782499999</v>
      </c>
      <c r="M31" s="17"/>
      <c r="N31" s="17"/>
      <c r="O31" s="17"/>
      <c r="P31" s="16">
        <f>SUM(P11:P29)</f>
        <v>66.064467445000005</v>
      </c>
      <c r="Q31" s="16">
        <f>SUM(Q11:Q29)</f>
        <v>44.409924060999998</v>
      </c>
      <c r="R31" s="16">
        <f>P31-Q31</f>
        <v>21.654543384</v>
      </c>
      <c r="S31" s="12">
        <f>D31-E31</f>
        <v>70565012</v>
      </c>
      <c r="T31" s="17"/>
    </row>
    <row r="33" spans="1:2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73</v>
      </c>
      <c r="Q33" s="3"/>
      <c r="R33" s="3"/>
      <c r="S33" s="3"/>
      <c r="T33" s="3"/>
    </row>
    <row r="34" spans="1:20" x14ac:dyDescent="0.25">
      <c r="A34" s="3"/>
      <c r="B34" s="3"/>
      <c r="C34" s="3" t="s">
        <v>74</v>
      </c>
      <c r="D34" s="3"/>
      <c r="E34" s="3"/>
      <c r="F34" s="3"/>
      <c r="G34" s="3" t="s">
        <v>101</v>
      </c>
      <c r="H34" s="3"/>
      <c r="I34" s="3"/>
      <c r="J34" s="3"/>
      <c r="K34" s="3"/>
      <c r="L34" s="3"/>
      <c r="M34" s="3"/>
      <c r="N34" s="3"/>
      <c r="O34" s="3"/>
      <c r="P34" s="3" t="s">
        <v>102</v>
      </c>
      <c r="Q34" s="3"/>
      <c r="R34" s="3"/>
      <c r="S34" s="3"/>
      <c r="T34" s="3"/>
    </row>
    <row r="35" spans="1:20" x14ac:dyDescent="0.25">
      <c r="A35" s="3"/>
      <c r="B35" s="3"/>
      <c r="C35" s="3" t="s">
        <v>75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 t="s">
        <v>216</v>
      </c>
      <c r="Q35" s="3"/>
      <c r="R35" s="3"/>
      <c r="S35" s="3"/>
      <c r="T35" s="3"/>
    </row>
    <row r="39" spans="1:20" x14ac:dyDescent="0.25">
      <c r="A39" s="18"/>
      <c r="B39" s="18"/>
      <c r="C39" s="18" t="s">
        <v>76</v>
      </c>
      <c r="D39" s="18"/>
      <c r="E39" s="18"/>
      <c r="F39" s="18"/>
      <c r="G39" s="18" t="s">
        <v>76</v>
      </c>
      <c r="H39" s="18"/>
      <c r="I39" s="18"/>
      <c r="J39" s="18"/>
      <c r="K39" s="18"/>
      <c r="L39" s="18"/>
      <c r="M39" s="18"/>
      <c r="N39" s="18"/>
      <c r="O39" s="18"/>
      <c r="P39" s="18" t="s">
        <v>195</v>
      </c>
      <c r="Q39" s="18"/>
      <c r="R39" s="18"/>
      <c r="S39" s="18"/>
      <c r="T39" s="18"/>
    </row>
    <row r="40" spans="1:20" x14ac:dyDescent="0.25">
      <c r="A40" s="3"/>
      <c r="B40" s="3"/>
      <c r="C40" s="3" t="s">
        <v>77</v>
      </c>
      <c r="D40" s="3"/>
      <c r="E40" s="3"/>
      <c r="F40" s="3"/>
      <c r="G40" s="3" t="s">
        <v>77</v>
      </c>
      <c r="H40" s="3"/>
      <c r="I40" s="3"/>
      <c r="J40" s="3"/>
      <c r="K40" s="3"/>
      <c r="L40" s="3"/>
      <c r="M40" s="3"/>
      <c r="N40" s="3"/>
      <c r="O40" s="3"/>
      <c r="P40" s="3" t="s">
        <v>196</v>
      </c>
      <c r="Q40" s="3"/>
      <c r="R40" s="3"/>
      <c r="S40" s="3"/>
      <c r="T40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selection activeCell="A44" sqref="A44:T44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68</v>
      </c>
      <c r="C11" s="19" t="s">
        <v>91</v>
      </c>
      <c r="D11" s="21">
        <v>1695800</v>
      </c>
      <c r="E11" s="21">
        <v>1045770</v>
      </c>
      <c r="F11" s="22">
        <v>9.6178300000000008E-3</v>
      </c>
      <c r="G11" s="23">
        <v>61.67</v>
      </c>
      <c r="H11" s="23">
        <v>100</v>
      </c>
      <c r="I11" s="24">
        <v>38.33</v>
      </c>
      <c r="J11" s="25">
        <v>0.5931315761</v>
      </c>
      <c r="K11" s="25">
        <v>0.96178300000000005</v>
      </c>
      <c r="L11" s="20">
        <v>0.37</v>
      </c>
      <c r="M11" s="23">
        <v>61.67</v>
      </c>
      <c r="N11" s="23">
        <v>61.67</v>
      </c>
      <c r="O11" s="24">
        <v>0</v>
      </c>
      <c r="P11" s="25">
        <v>0.5931315761</v>
      </c>
      <c r="Q11" s="25">
        <v>0.5931315761</v>
      </c>
      <c r="R11" s="20">
        <v>0</v>
      </c>
      <c r="S11" s="21">
        <f>D11-E11</f>
        <v>650030</v>
      </c>
      <c r="T11" s="19" t="s">
        <v>217</v>
      </c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14.75" x14ac:dyDescent="0.25">
      <c r="A13" s="19"/>
      <c r="B13" s="19" t="s">
        <v>218</v>
      </c>
      <c r="C13" s="19" t="s">
        <v>93</v>
      </c>
      <c r="D13" s="21">
        <v>1331100</v>
      </c>
      <c r="E13" s="21">
        <v>1156000</v>
      </c>
      <c r="F13" s="22">
        <v>7.5494200000000003E-3</v>
      </c>
      <c r="G13" s="23">
        <v>86.85</v>
      </c>
      <c r="H13" s="23">
        <v>100</v>
      </c>
      <c r="I13" s="24">
        <v>13.15</v>
      </c>
      <c r="J13" s="25">
        <v>0.65566712699999996</v>
      </c>
      <c r="K13" s="25">
        <v>0.754942</v>
      </c>
      <c r="L13" s="20">
        <v>0.1</v>
      </c>
      <c r="M13" s="23">
        <v>86.85</v>
      </c>
      <c r="N13" s="23">
        <v>86.85</v>
      </c>
      <c r="O13" s="24">
        <v>0</v>
      </c>
      <c r="P13" s="25">
        <v>0.65566712699999996</v>
      </c>
      <c r="Q13" s="25">
        <v>0.65566712699999996</v>
      </c>
      <c r="R13" s="20">
        <v>0</v>
      </c>
      <c r="S13" s="21">
        <f>D13-E13</f>
        <v>175100</v>
      </c>
      <c r="T13" s="19" t="s">
        <v>219</v>
      </c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107</v>
      </c>
      <c r="D15" s="21">
        <v>220000</v>
      </c>
      <c r="E15" s="21">
        <v>220000</v>
      </c>
      <c r="F15" s="22">
        <v>1.24774E-3</v>
      </c>
      <c r="G15" s="23">
        <v>100</v>
      </c>
      <c r="H15" s="23">
        <v>100</v>
      </c>
      <c r="I15" s="24">
        <v>0</v>
      </c>
      <c r="J15" s="25">
        <v>0.124774</v>
      </c>
      <c r="K15" s="25">
        <v>0.124774</v>
      </c>
      <c r="L15" s="20">
        <v>0</v>
      </c>
      <c r="M15" s="23">
        <v>100</v>
      </c>
      <c r="N15" s="23">
        <v>100</v>
      </c>
      <c r="O15" s="24">
        <v>0</v>
      </c>
      <c r="P15" s="25">
        <v>0.124774</v>
      </c>
      <c r="Q15" s="25">
        <v>0.124774</v>
      </c>
      <c r="R15" s="20">
        <v>0</v>
      </c>
      <c r="S15" s="21">
        <f>D15-E15</f>
        <v>0</v>
      </c>
      <c r="T15" s="19"/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38.25" x14ac:dyDescent="0.25">
      <c r="A17" s="19"/>
      <c r="B17" s="19"/>
      <c r="C17" s="19" t="s">
        <v>95</v>
      </c>
      <c r="D17" s="21">
        <v>2088700</v>
      </c>
      <c r="E17" s="21">
        <v>1560000</v>
      </c>
      <c r="F17" s="22">
        <v>1.1846189999999999E-2</v>
      </c>
      <c r="G17" s="23">
        <v>74.69</v>
      </c>
      <c r="H17" s="23">
        <v>100</v>
      </c>
      <c r="I17" s="24">
        <v>25.31</v>
      </c>
      <c r="J17" s="25">
        <v>0.88479193109999998</v>
      </c>
      <c r="K17" s="25">
        <v>1.1846190000000001</v>
      </c>
      <c r="L17" s="20">
        <v>0.3</v>
      </c>
      <c r="M17" s="23">
        <v>74.69</v>
      </c>
      <c r="N17" s="23">
        <v>74.69</v>
      </c>
      <c r="O17" s="24">
        <v>0</v>
      </c>
      <c r="P17" s="25">
        <v>0.88479193109999998</v>
      </c>
      <c r="Q17" s="25">
        <v>0.88479193109999998</v>
      </c>
      <c r="R17" s="20">
        <v>0</v>
      </c>
      <c r="S17" s="21">
        <f>D17-E17</f>
        <v>528700</v>
      </c>
      <c r="T17" s="19"/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51" x14ac:dyDescent="0.25">
      <c r="A19" s="19"/>
      <c r="B19" s="19"/>
      <c r="C19" s="19" t="s">
        <v>133</v>
      </c>
      <c r="D19" s="21">
        <v>100000</v>
      </c>
      <c r="E19" s="21">
        <v>100000</v>
      </c>
      <c r="F19" s="22">
        <v>5.6716000000000004E-4</v>
      </c>
      <c r="G19" s="23">
        <v>100</v>
      </c>
      <c r="H19" s="23">
        <v>100</v>
      </c>
      <c r="I19" s="24">
        <v>0</v>
      </c>
      <c r="J19" s="25">
        <v>5.6716000000000003E-2</v>
      </c>
      <c r="K19" s="25">
        <v>5.6716000000000003E-2</v>
      </c>
      <c r="L19" s="20">
        <v>0</v>
      </c>
      <c r="M19" s="23">
        <v>100</v>
      </c>
      <c r="N19" s="23">
        <v>100</v>
      </c>
      <c r="O19" s="24">
        <v>0</v>
      </c>
      <c r="P19" s="25">
        <v>5.6716000000000003E-2</v>
      </c>
      <c r="Q19" s="25">
        <v>5.6716000000000003E-2</v>
      </c>
      <c r="R19" s="20">
        <v>0</v>
      </c>
      <c r="S19" s="21">
        <f>D19-E19</f>
        <v>0</v>
      </c>
      <c r="T19" s="19"/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25.5" x14ac:dyDescent="0.25">
      <c r="A21" s="19"/>
      <c r="B21" s="19"/>
      <c r="C21" s="19" t="s">
        <v>141</v>
      </c>
      <c r="D21" s="21">
        <v>1125000</v>
      </c>
      <c r="E21" s="21">
        <v>0</v>
      </c>
      <c r="F21" s="22">
        <v>6.3805099999999998E-3</v>
      </c>
      <c r="G21" s="23">
        <v>0</v>
      </c>
      <c r="H21" s="23">
        <v>0</v>
      </c>
      <c r="I21" s="24">
        <v>0</v>
      </c>
      <c r="J21" s="25">
        <v>0</v>
      </c>
      <c r="K21" s="25">
        <v>0</v>
      </c>
      <c r="L21" s="20">
        <v>0</v>
      </c>
      <c r="M21" s="23">
        <v>0</v>
      </c>
      <c r="N21" s="23">
        <v>0</v>
      </c>
      <c r="O21" s="24">
        <v>0</v>
      </c>
      <c r="P21" s="25">
        <v>0</v>
      </c>
      <c r="Q21" s="25">
        <v>0</v>
      </c>
      <c r="R21" s="20">
        <v>0</v>
      </c>
      <c r="S21" s="21">
        <f>D21-E21</f>
        <v>1125000</v>
      </c>
      <c r="T21" s="19"/>
    </row>
    <row r="22" spans="1:2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25.5" x14ac:dyDescent="0.25">
      <c r="A23" s="19"/>
      <c r="B23" s="19"/>
      <c r="C23" s="19" t="s">
        <v>97</v>
      </c>
      <c r="D23" s="21">
        <v>104098800</v>
      </c>
      <c r="E23" s="21">
        <v>45124500</v>
      </c>
      <c r="F23" s="22">
        <v>0.59040274000000004</v>
      </c>
      <c r="G23" s="23">
        <v>43.34</v>
      </c>
      <c r="H23" s="23">
        <v>43.35</v>
      </c>
      <c r="I23" s="24">
        <v>0.01</v>
      </c>
      <c r="J23" s="25">
        <v>25.588054751600001</v>
      </c>
      <c r="K23" s="25">
        <v>25.593958779000001</v>
      </c>
      <c r="L23" s="20">
        <v>0.01</v>
      </c>
      <c r="M23" s="23">
        <v>43.34</v>
      </c>
      <c r="N23" s="23">
        <v>43.35</v>
      </c>
      <c r="O23" s="24">
        <v>0.01</v>
      </c>
      <c r="P23" s="25">
        <v>25.588054751600001</v>
      </c>
      <c r="Q23" s="25">
        <v>25.593958779000001</v>
      </c>
      <c r="R23" s="20">
        <v>0.01</v>
      </c>
      <c r="S23" s="21">
        <f>D23-E23</f>
        <v>58974300</v>
      </c>
      <c r="T23" s="19"/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38.25" x14ac:dyDescent="0.25">
      <c r="A25" s="19"/>
      <c r="B25" s="19"/>
      <c r="C25" s="19" t="s">
        <v>98</v>
      </c>
      <c r="D25" s="21">
        <v>4312296</v>
      </c>
      <c r="E25" s="21">
        <v>1796790</v>
      </c>
      <c r="F25" s="22">
        <v>2.4457449999999999E-2</v>
      </c>
      <c r="G25" s="23">
        <v>41.65</v>
      </c>
      <c r="H25" s="23">
        <v>41.67</v>
      </c>
      <c r="I25" s="24">
        <v>0.02</v>
      </c>
      <c r="J25" s="25">
        <v>1.0186527925</v>
      </c>
      <c r="K25" s="25">
        <v>1.0191419415</v>
      </c>
      <c r="L25" s="20">
        <v>0</v>
      </c>
      <c r="M25" s="23">
        <v>41.65</v>
      </c>
      <c r="N25" s="23">
        <v>41.67</v>
      </c>
      <c r="O25" s="24">
        <v>0.02</v>
      </c>
      <c r="P25" s="25">
        <v>1.0186527925</v>
      </c>
      <c r="Q25" s="25">
        <v>1.0191419415</v>
      </c>
      <c r="R25" s="20">
        <v>0</v>
      </c>
      <c r="S25" s="21">
        <f>D25-E25</f>
        <v>2515506</v>
      </c>
      <c r="T25" s="19"/>
    </row>
    <row r="26" spans="1:20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38.25" x14ac:dyDescent="0.25">
      <c r="A27" s="19"/>
      <c r="B27" s="19"/>
      <c r="C27" s="19" t="s">
        <v>99</v>
      </c>
      <c r="D27" s="21">
        <v>242640</v>
      </c>
      <c r="E27" s="21">
        <v>101100</v>
      </c>
      <c r="F27" s="22">
        <v>1.37615E-3</v>
      </c>
      <c r="G27" s="23">
        <v>41.65</v>
      </c>
      <c r="H27" s="23">
        <v>41.67</v>
      </c>
      <c r="I27" s="24">
        <v>0.02</v>
      </c>
      <c r="J27" s="25">
        <v>5.7316647499999998E-2</v>
      </c>
      <c r="K27" s="25">
        <v>5.73441705E-2</v>
      </c>
      <c r="L27" s="20">
        <v>0</v>
      </c>
      <c r="M27" s="23">
        <v>41.65</v>
      </c>
      <c r="N27" s="23">
        <v>41.67</v>
      </c>
      <c r="O27" s="24">
        <v>0.02</v>
      </c>
      <c r="P27" s="25">
        <v>5.7316647499999998E-2</v>
      </c>
      <c r="Q27" s="25">
        <v>5.73441705E-2</v>
      </c>
      <c r="R27" s="20">
        <v>0</v>
      </c>
      <c r="S27" s="21">
        <f>D27-E27</f>
        <v>141540</v>
      </c>
      <c r="T27" s="19"/>
    </row>
    <row r="28" spans="1:20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38.25" x14ac:dyDescent="0.25">
      <c r="A29" s="19"/>
      <c r="B29" s="19"/>
      <c r="C29" s="19" t="s">
        <v>100</v>
      </c>
      <c r="D29" s="21">
        <v>4043952</v>
      </c>
      <c r="E29" s="21">
        <v>1684980</v>
      </c>
      <c r="F29" s="22">
        <v>2.2935520000000001E-2</v>
      </c>
      <c r="G29" s="23">
        <v>41.65</v>
      </c>
      <c r="H29" s="23">
        <v>41.67</v>
      </c>
      <c r="I29" s="24">
        <v>0.02</v>
      </c>
      <c r="J29" s="25">
        <v>0.95526440800000001</v>
      </c>
      <c r="K29" s="25">
        <v>0.95572311840000002</v>
      </c>
      <c r="L29" s="20">
        <v>0</v>
      </c>
      <c r="M29" s="23">
        <v>41.65</v>
      </c>
      <c r="N29" s="23">
        <v>41.67</v>
      </c>
      <c r="O29" s="24">
        <v>0.02</v>
      </c>
      <c r="P29" s="25">
        <v>0.95526440800000001</v>
      </c>
      <c r="Q29" s="25">
        <v>0.95572311840000002</v>
      </c>
      <c r="R29" s="20">
        <v>0</v>
      </c>
      <c r="S29" s="21">
        <f>D29-E29</f>
        <v>2358972</v>
      </c>
      <c r="T29" s="19"/>
    </row>
    <row r="30" spans="1:20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38.25" x14ac:dyDescent="0.25">
      <c r="A31" s="19"/>
      <c r="B31" s="19"/>
      <c r="C31" s="19" t="s">
        <v>220</v>
      </c>
      <c r="D31" s="21">
        <v>52500000</v>
      </c>
      <c r="E31" s="21">
        <v>32375000</v>
      </c>
      <c r="F31" s="22">
        <v>0.29775697000000001</v>
      </c>
      <c r="G31" s="23">
        <v>61.67</v>
      </c>
      <c r="H31" s="23">
        <v>90</v>
      </c>
      <c r="I31" s="24">
        <v>28.33</v>
      </c>
      <c r="J31" s="25">
        <v>18.362672339900001</v>
      </c>
      <c r="K31" s="25">
        <v>26.798127300000001</v>
      </c>
      <c r="L31" s="20">
        <v>8.44</v>
      </c>
      <c r="M31" s="23">
        <v>61.67</v>
      </c>
      <c r="N31" s="23">
        <v>61.67</v>
      </c>
      <c r="O31" s="24">
        <v>0</v>
      </c>
      <c r="P31" s="25">
        <v>18.362672339900001</v>
      </c>
      <c r="Q31" s="25">
        <v>18.362672339900001</v>
      </c>
      <c r="R31" s="20">
        <v>0</v>
      </c>
      <c r="S31" s="21">
        <f>D31-E31</f>
        <v>20125000</v>
      </c>
      <c r="T31" s="19"/>
    </row>
    <row r="32" spans="1:20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25.5" x14ac:dyDescent="0.25">
      <c r="A33" s="19"/>
      <c r="B33" s="19"/>
      <c r="C33" s="19" t="s">
        <v>179</v>
      </c>
      <c r="D33" s="21">
        <v>4560000</v>
      </c>
      <c r="E33" s="21">
        <v>2280000</v>
      </c>
      <c r="F33" s="22">
        <v>2.5862320000000001E-2</v>
      </c>
      <c r="G33" s="23">
        <v>50</v>
      </c>
      <c r="H33" s="23">
        <v>50</v>
      </c>
      <c r="I33" s="24">
        <v>0</v>
      </c>
      <c r="J33" s="25">
        <v>1.2931159999999999</v>
      </c>
      <c r="K33" s="25">
        <v>1.2931159999999999</v>
      </c>
      <c r="L33" s="20">
        <v>0</v>
      </c>
      <c r="M33" s="23">
        <v>50</v>
      </c>
      <c r="N33" s="23">
        <v>50</v>
      </c>
      <c r="O33" s="24">
        <v>0</v>
      </c>
      <c r="P33" s="25">
        <v>1.2931159999999999</v>
      </c>
      <c r="Q33" s="25">
        <v>1.2931159999999999</v>
      </c>
      <c r="R33" s="20">
        <v>0</v>
      </c>
      <c r="S33" s="21">
        <f>D33-E33</f>
        <v>2280000</v>
      </c>
      <c r="T33" s="19"/>
    </row>
    <row r="34" spans="1:2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x14ac:dyDescent="0.25">
      <c r="A35" s="11"/>
      <c r="B35" s="11"/>
      <c r="C35" s="11"/>
      <c r="D35" s="12">
        <f>SUM(D11:D33)</f>
        <v>176318288</v>
      </c>
      <c r="E35" s="12">
        <f>SUM(E11:E33)</f>
        <v>87444140</v>
      </c>
      <c r="F35" s="13">
        <f>SUM(F11:F33)</f>
        <v>1</v>
      </c>
      <c r="G35" s="17"/>
      <c r="H35" s="17"/>
      <c r="I35" s="17"/>
      <c r="J35" s="16">
        <f>SUM(J11:J33)</f>
        <v>49.590157573699997</v>
      </c>
      <c r="K35" s="16">
        <f>SUM(K11:K33)</f>
        <v>58.800245309399997</v>
      </c>
      <c r="L35" s="16">
        <f>J35-K35</f>
        <v>-9.2100877357000002</v>
      </c>
      <c r="M35" s="17"/>
      <c r="N35" s="17"/>
      <c r="O35" s="17"/>
      <c r="P35" s="16">
        <f>SUM(P11:P33)</f>
        <v>49.590157573699997</v>
      </c>
      <c r="Q35" s="16">
        <f>SUM(Q11:Q33)</f>
        <v>49.597036983499997</v>
      </c>
      <c r="R35" s="16">
        <f>P35-Q35</f>
        <v>-6.8794097999998003E-3</v>
      </c>
      <c r="S35" s="12">
        <f>D35-E35</f>
        <v>88874148</v>
      </c>
      <c r="T35" s="17"/>
    </row>
    <row r="37" spans="1:2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 t="s">
        <v>73</v>
      </c>
      <c r="Q37" s="3"/>
      <c r="R37" s="3"/>
      <c r="S37" s="3"/>
      <c r="T37" s="3"/>
    </row>
    <row r="38" spans="1:20" x14ac:dyDescent="0.25">
      <c r="A38" s="3"/>
      <c r="B38" s="3"/>
      <c r="C38" s="3" t="s">
        <v>74</v>
      </c>
      <c r="D38" s="3"/>
      <c r="E38" s="3"/>
      <c r="F38" s="3"/>
      <c r="G38" s="3" t="s">
        <v>101</v>
      </c>
      <c r="H38" s="3"/>
      <c r="I38" s="3"/>
      <c r="J38" s="3"/>
      <c r="K38" s="3"/>
      <c r="L38" s="3"/>
      <c r="M38" s="3"/>
      <c r="N38" s="3"/>
      <c r="O38" s="3"/>
      <c r="P38" s="3" t="s">
        <v>102</v>
      </c>
      <c r="Q38" s="3"/>
      <c r="R38" s="3"/>
      <c r="S38" s="3"/>
      <c r="T38" s="3"/>
    </row>
    <row r="39" spans="1:20" x14ac:dyDescent="0.25">
      <c r="A39" s="3"/>
      <c r="B39" s="3"/>
      <c r="C39" s="3" t="s">
        <v>75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 t="s">
        <v>221</v>
      </c>
      <c r="Q39" s="3"/>
      <c r="R39" s="3"/>
      <c r="S39" s="3"/>
      <c r="T39" s="3"/>
    </row>
    <row r="43" spans="1:20" x14ac:dyDescent="0.25">
      <c r="A43" s="18"/>
      <c r="B43" s="18"/>
      <c r="C43" s="18" t="s">
        <v>76</v>
      </c>
      <c r="D43" s="18"/>
      <c r="E43" s="18"/>
      <c r="F43" s="18"/>
      <c r="G43" s="18" t="s">
        <v>76</v>
      </c>
      <c r="H43" s="18"/>
      <c r="I43" s="18"/>
      <c r="J43" s="18"/>
      <c r="K43" s="18"/>
      <c r="L43" s="18"/>
      <c r="M43" s="18"/>
      <c r="N43" s="18"/>
      <c r="O43" s="18"/>
      <c r="P43" s="18" t="s">
        <v>104</v>
      </c>
      <c r="Q43" s="18"/>
      <c r="R43" s="18"/>
      <c r="S43" s="18"/>
      <c r="T43" s="18"/>
    </row>
    <row r="44" spans="1:20" x14ac:dyDescent="0.25">
      <c r="A44" s="3"/>
      <c r="B44" s="3"/>
      <c r="C44" s="3" t="s">
        <v>77</v>
      </c>
      <c r="D44" s="3"/>
      <c r="E44" s="3"/>
      <c r="F44" s="3"/>
      <c r="G44" s="3" t="s">
        <v>77</v>
      </c>
      <c r="H44" s="3"/>
      <c r="I44" s="3"/>
      <c r="J44" s="3"/>
      <c r="K44" s="3"/>
      <c r="L44" s="3"/>
      <c r="M44" s="3"/>
      <c r="N44" s="3"/>
      <c r="O44" s="3"/>
      <c r="P44" s="3" t="s">
        <v>105</v>
      </c>
      <c r="Q44" s="3"/>
      <c r="R44" s="3"/>
      <c r="S44" s="3"/>
      <c r="T44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A52" sqref="A52:T52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68</v>
      </c>
      <c r="C11" s="19" t="s">
        <v>91</v>
      </c>
      <c r="D11" s="21">
        <v>2704600</v>
      </c>
      <c r="E11" s="21">
        <v>2078340</v>
      </c>
      <c r="F11" s="22">
        <v>1.5373029999999999E-2</v>
      </c>
      <c r="G11" s="23">
        <v>76.84</v>
      </c>
      <c r="H11" s="23">
        <v>100</v>
      </c>
      <c r="I11" s="24">
        <v>23.16</v>
      </c>
      <c r="J11" s="25">
        <v>1.1812636251999999</v>
      </c>
      <c r="K11" s="25">
        <v>1.5373030000000001</v>
      </c>
      <c r="L11" s="20">
        <v>0.36</v>
      </c>
      <c r="M11" s="23">
        <v>76.84</v>
      </c>
      <c r="N11" s="23">
        <v>76.84</v>
      </c>
      <c r="O11" s="24">
        <v>0</v>
      </c>
      <c r="P11" s="25">
        <v>1.1812636251999999</v>
      </c>
      <c r="Q11" s="25">
        <v>1.1812636251999999</v>
      </c>
      <c r="R11" s="20">
        <v>0</v>
      </c>
      <c r="S11" s="21">
        <f>D11-E11</f>
        <v>626260</v>
      </c>
      <c r="T11" s="19" t="s">
        <v>94</v>
      </c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14.75" x14ac:dyDescent="0.25">
      <c r="A13" s="19"/>
      <c r="B13" s="19" t="s">
        <v>222</v>
      </c>
      <c r="C13" s="19" t="s">
        <v>93</v>
      </c>
      <c r="D13" s="21">
        <v>939600</v>
      </c>
      <c r="E13" s="21">
        <v>816000</v>
      </c>
      <c r="F13" s="22">
        <v>5.3407200000000002E-3</v>
      </c>
      <c r="G13" s="23">
        <v>86.85</v>
      </c>
      <c r="H13" s="23">
        <v>100</v>
      </c>
      <c r="I13" s="24">
        <v>13.15</v>
      </c>
      <c r="J13" s="25">
        <v>0.463841532</v>
      </c>
      <c r="K13" s="25">
        <v>0.53407199999999999</v>
      </c>
      <c r="L13" s="20">
        <v>7.0000000000000007E-2</v>
      </c>
      <c r="M13" s="23">
        <v>86.85</v>
      </c>
      <c r="N13" s="23">
        <v>86.85</v>
      </c>
      <c r="O13" s="24">
        <v>0</v>
      </c>
      <c r="P13" s="25">
        <v>0.463841532</v>
      </c>
      <c r="Q13" s="25">
        <v>0.463841532</v>
      </c>
      <c r="R13" s="20">
        <v>0</v>
      </c>
      <c r="S13" s="21">
        <f>D13-E13</f>
        <v>123600</v>
      </c>
      <c r="T13" s="19" t="s">
        <v>94</v>
      </c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107</v>
      </c>
      <c r="D15" s="21">
        <v>100000</v>
      </c>
      <c r="E15" s="21">
        <v>100000</v>
      </c>
      <c r="F15" s="22">
        <v>5.6840000000000005E-4</v>
      </c>
      <c r="G15" s="23">
        <v>100</v>
      </c>
      <c r="H15" s="23">
        <v>100</v>
      </c>
      <c r="I15" s="24">
        <v>0</v>
      </c>
      <c r="J15" s="25">
        <v>5.6840000000000002E-2</v>
      </c>
      <c r="K15" s="25">
        <v>5.6840000000000002E-2</v>
      </c>
      <c r="L15" s="20">
        <v>0</v>
      </c>
      <c r="M15" s="23">
        <v>100</v>
      </c>
      <c r="N15" s="23">
        <v>100</v>
      </c>
      <c r="O15" s="24">
        <v>0</v>
      </c>
      <c r="P15" s="25">
        <v>5.6840000000000002E-2</v>
      </c>
      <c r="Q15" s="25">
        <v>5.6840000000000002E-2</v>
      </c>
      <c r="R15" s="20">
        <v>0</v>
      </c>
      <c r="S15" s="21">
        <f>D15-E15</f>
        <v>0</v>
      </c>
      <c r="T15" s="19"/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38.25" x14ac:dyDescent="0.25">
      <c r="A17" s="19"/>
      <c r="B17" s="19"/>
      <c r="C17" s="19" t="s">
        <v>95</v>
      </c>
      <c r="D17" s="21">
        <v>486000</v>
      </c>
      <c r="E17" s="21">
        <v>480000</v>
      </c>
      <c r="F17" s="22">
        <v>2.7624400000000001E-3</v>
      </c>
      <c r="G17" s="23">
        <v>98.76</v>
      </c>
      <c r="H17" s="23">
        <v>100</v>
      </c>
      <c r="I17" s="24">
        <v>1.24</v>
      </c>
      <c r="J17" s="25">
        <v>0.27281857440000001</v>
      </c>
      <c r="K17" s="25">
        <v>0.27624399999999999</v>
      </c>
      <c r="L17" s="20">
        <v>0</v>
      </c>
      <c r="M17" s="23">
        <v>98.76</v>
      </c>
      <c r="N17" s="23">
        <v>98.77</v>
      </c>
      <c r="O17" s="24">
        <v>0.01</v>
      </c>
      <c r="P17" s="25">
        <v>0.27281857440000001</v>
      </c>
      <c r="Q17" s="25">
        <v>0.27284619879999999</v>
      </c>
      <c r="R17" s="20">
        <v>0</v>
      </c>
      <c r="S17" s="21">
        <f>D17-E17</f>
        <v>6000</v>
      </c>
      <c r="T17" s="19"/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38.25" x14ac:dyDescent="0.25">
      <c r="A19" s="19"/>
      <c r="B19" s="19"/>
      <c r="C19" s="19" t="s">
        <v>223</v>
      </c>
      <c r="D19" s="21">
        <v>6521600</v>
      </c>
      <c r="E19" s="21">
        <v>5564000</v>
      </c>
      <c r="F19" s="22">
        <v>3.7068980000000001E-2</v>
      </c>
      <c r="G19" s="23">
        <v>85.32</v>
      </c>
      <c r="H19" s="23">
        <v>100</v>
      </c>
      <c r="I19" s="24">
        <v>14.68</v>
      </c>
      <c r="J19" s="25">
        <v>3.1627253735999998</v>
      </c>
      <c r="K19" s="25">
        <v>3.7068979999999998</v>
      </c>
      <c r="L19" s="20">
        <v>0.54</v>
      </c>
      <c r="M19" s="23">
        <v>85.32</v>
      </c>
      <c r="N19" s="23">
        <v>85.32</v>
      </c>
      <c r="O19" s="24">
        <v>0</v>
      </c>
      <c r="P19" s="25">
        <v>3.1627253735999998</v>
      </c>
      <c r="Q19" s="25">
        <v>3.1627253735999998</v>
      </c>
      <c r="R19" s="20">
        <v>0</v>
      </c>
      <c r="S19" s="21">
        <f>D19-E19</f>
        <v>957600</v>
      </c>
      <c r="T19" s="19" t="s">
        <v>94</v>
      </c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51" x14ac:dyDescent="0.25">
      <c r="A21" s="19"/>
      <c r="B21" s="19"/>
      <c r="C21" s="19" t="s">
        <v>133</v>
      </c>
      <c r="D21" s="21">
        <v>2968000</v>
      </c>
      <c r="E21" s="21">
        <v>2748000</v>
      </c>
      <c r="F21" s="22">
        <v>1.6870199999999998E-2</v>
      </c>
      <c r="G21" s="23">
        <v>92.59</v>
      </c>
      <c r="H21" s="23">
        <v>100</v>
      </c>
      <c r="I21" s="24">
        <v>7.41</v>
      </c>
      <c r="J21" s="25">
        <v>1.562011818</v>
      </c>
      <c r="K21" s="25">
        <v>1.68702</v>
      </c>
      <c r="L21" s="20">
        <v>0.13</v>
      </c>
      <c r="M21" s="23">
        <v>92.59</v>
      </c>
      <c r="N21" s="23">
        <v>92.59</v>
      </c>
      <c r="O21" s="24">
        <v>0</v>
      </c>
      <c r="P21" s="25">
        <v>1.562011818</v>
      </c>
      <c r="Q21" s="25">
        <v>1.562011818</v>
      </c>
      <c r="R21" s="20">
        <v>0</v>
      </c>
      <c r="S21" s="21">
        <f>D21-E21</f>
        <v>220000</v>
      </c>
      <c r="T21" s="19" t="s">
        <v>94</v>
      </c>
    </row>
    <row r="22" spans="1:2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25.5" x14ac:dyDescent="0.25">
      <c r="A23" s="19"/>
      <c r="B23" s="19"/>
      <c r="C23" s="19" t="s">
        <v>224</v>
      </c>
      <c r="D23" s="21">
        <v>374000</v>
      </c>
      <c r="E23" s="21">
        <v>374000</v>
      </c>
      <c r="F23" s="22">
        <v>2.12583E-3</v>
      </c>
      <c r="G23" s="23">
        <v>100</v>
      </c>
      <c r="H23" s="23">
        <v>100</v>
      </c>
      <c r="I23" s="24">
        <v>0</v>
      </c>
      <c r="J23" s="25">
        <v>0.21258299999999999</v>
      </c>
      <c r="K23" s="25">
        <v>0.21258299999999999</v>
      </c>
      <c r="L23" s="20">
        <v>0</v>
      </c>
      <c r="M23" s="23">
        <v>100</v>
      </c>
      <c r="N23" s="23">
        <v>100</v>
      </c>
      <c r="O23" s="24">
        <v>0</v>
      </c>
      <c r="P23" s="25">
        <v>0.21258299999999999</v>
      </c>
      <c r="Q23" s="25">
        <v>0.21258299999999999</v>
      </c>
      <c r="R23" s="20">
        <v>0</v>
      </c>
      <c r="S23" s="21">
        <f>D23-E23</f>
        <v>0</v>
      </c>
      <c r="T23" s="19"/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25.5" x14ac:dyDescent="0.25">
      <c r="A25" s="19"/>
      <c r="B25" s="19"/>
      <c r="C25" s="19" t="s">
        <v>141</v>
      </c>
      <c r="D25" s="21">
        <v>1350000</v>
      </c>
      <c r="E25" s="21">
        <v>1200000</v>
      </c>
      <c r="F25" s="22">
        <v>7.6734400000000001E-3</v>
      </c>
      <c r="G25" s="23">
        <v>88.89</v>
      </c>
      <c r="H25" s="23">
        <v>100</v>
      </c>
      <c r="I25" s="24">
        <v>11.11</v>
      </c>
      <c r="J25" s="25">
        <v>0.68209208160000001</v>
      </c>
      <c r="K25" s="25">
        <v>0.76734400000000003</v>
      </c>
      <c r="L25" s="20">
        <v>0.09</v>
      </c>
      <c r="M25" s="23">
        <v>88.89</v>
      </c>
      <c r="N25" s="23">
        <v>88.89</v>
      </c>
      <c r="O25" s="24">
        <v>0</v>
      </c>
      <c r="P25" s="25">
        <v>0.68209208160000001</v>
      </c>
      <c r="Q25" s="25">
        <v>0.68209208160000001</v>
      </c>
      <c r="R25" s="20">
        <v>0</v>
      </c>
      <c r="S25" s="21">
        <f>D25-E25</f>
        <v>150000</v>
      </c>
      <c r="T25" s="19" t="s">
        <v>94</v>
      </c>
    </row>
    <row r="26" spans="1:20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51" x14ac:dyDescent="0.25">
      <c r="A27" s="19"/>
      <c r="B27" s="19"/>
      <c r="C27" s="19" t="s">
        <v>178</v>
      </c>
      <c r="D27" s="21">
        <v>5400000</v>
      </c>
      <c r="E27" s="21">
        <v>5400000</v>
      </c>
      <c r="F27" s="22">
        <v>3.0693769999999999E-2</v>
      </c>
      <c r="G27" s="23">
        <v>100</v>
      </c>
      <c r="H27" s="23">
        <v>100</v>
      </c>
      <c r="I27" s="24">
        <v>0</v>
      </c>
      <c r="J27" s="25">
        <v>3.0693769999999998</v>
      </c>
      <c r="K27" s="25">
        <v>3.0693769999999998</v>
      </c>
      <c r="L27" s="20">
        <v>0</v>
      </c>
      <c r="M27" s="23">
        <v>100</v>
      </c>
      <c r="N27" s="23">
        <v>100</v>
      </c>
      <c r="O27" s="24">
        <v>0</v>
      </c>
      <c r="P27" s="25">
        <v>3.0693769999999998</v>
      </c>
      <c r="Q27" s="25">
        <v>3.0693769999999998</v>
      </c>
      <c r="R27" s="20">
        <v>0</v>
      </c>
      <c r="S27" s="21">
        <f>D27-E27</f>
        <v>0</v>
      </c>
      <c r="T27" s="19"/>
    </row>
    <row r="28" spans="1:20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25.5" x14ac:dyDescent="0.25">
      <c r="A29" s="19"/>
      <c r="B29" s="19"/>
      <c r="C29" s="19" t="s">
        <v>97</v>
      </c>
      <c r="D29" s="21">
        <v>104098800</v>
      </c>
      <c r="E29" s="21">
        <v>45124500</v>
      </c>
      <c r="F29" s="22">
        <v>0.59170078999999998</v>
      </c>
      <c r="G29" s="23">
        <v>43.34</v>
      </c>
      <c r="H29" s="23">
        <v>43.35</v>
      </c>
      <c r="I29" s="24">
        <v>0.01</v>
      </c>
      <c r="J29" s="25">
        <v>25.644312238600001</v>
      </c>
      <c r="K29" s="25">
        <v>25.6502292465</v>
      </c>
      <c r="L29" s="20">
        <v>0.01</v>
      </c>
      <c r="M29" s="23">
        <v>43.34</v>
      </c>
      <c r="N29" s="23">
        <v>43.35</v>
      </c>
      <c r="O29" s="24">
        <v>0.01</v>
      </c>
      <c r="P29" s="25">
        <v>25.644312238600001</v>
      </c>
      <c r="Q29" s="25">
        <v>25.6502292465</v>
      </c>
      <c r="R29" s="20">
        <v>0.01</v>
      </c>
      <c r="S29" s="21">
        <f>D29-E29</f>
        <v>58974300</v>
      </c>
      <c r="T29" s="19"/>
    </row>
    <row r="30" spans="1:20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38.25" x14ac:dyDescent="0.25">
      <c r="A31" s="19"/>
      <c r="B31" s="19"/>
      <c r="C31" s="19" t="s">
        <v>202</v>
      </c>
      <c r="D31" s="21">
        <v>1000000</v>
      </c>
      <c r="E31" s="21">
        <v>1000000</v>
      </c>
      <c r="F31" s="22">
        <v>5.6840299999999996E-3</v>
      </c>
      <c r="G31" s="23">
        <v>100</v>
      </c>
      <c r="H31" s="23">
        <v>100</v>
      </c>
      <c r="I31" s="24">
        <v>0</v>
      </c>
      <c r="J31" s="25">
        <v>0.56840299999999999</v>
      </c>
      <c r="K31" s="25">
        <v>0.56840299999999999</v>
      </c>
      <c r="L31" s="20">
        <v>0</v>
      </c>
      <c r="M31" s="23">
        <v>100</v>
      </c>
      <c r="N31" s="23">
        <v>100</v>
      </c>
      <c r="O31" s="24">
        <v>0</v>
      </c>
      <c r="P31" s="25">
        <v>0.56840299999999999</v>
      </c>
      <c r="Q31" s="25">
        <v>0.56840299999999999</v>
      </c>
      <c r="R31" s="20">
        <v>0</v>
      </c>
      <c r="S31" s="21">
        <f>D31-E31</f>
        <v>0</v>
      </c>
      <c r="T31" s="19"/>
    </row>
    <row r="32" spans="1:20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38.25" x14ac:dyDescent="0.25">
      <c r="A33" s="19"/>
      <c r="B33" s="19"/>
      <c r="C33" s="19" t="s">
        <v>98</v>
      </c>
      <c r="D33" s="21">
        <v>4312296</v>
      </c>
      <c r="E33" s="21">
        <v>1796790</v>
      </c>
      <c r="F33" s="22">
        <v>2.451122E-2</v>
      </c>
      <c r="G33" s="23">
        <v>41.65</v>
      </c>
      <c r="H33" s="23">
        <v>41.67</v>
      </c>
      <c r="I33" s="24">
        <v>0.02</v>
      </c>
      <c r="J33" s="25">
        <v>1.0208923130000001</v>
      </c>
      <c r="K33" s="25">
        <v>1.0213825374000001</v>
      </c>
      <c r="L33" s="20">
        <v>0</v>
      </c>
      <c r="M33" s="23">
        <v>41.65</v>
      </c>
      <c r="N33" s="23">
        <v>41.67</v>
      </c>
      <c r="O33" s="24">
        <v>0.02</v>
      </c>
      <c r="P33" s="25">
        <v>1.0208923130000001</v>
      </c>
      <c r="Q33" s="25">
        <v>1.0213825374000001</v>
      </c>
      <c r="R33" s="20">
        <v>0</v>
      </c>
      <c r="S33" s="21">
        <f>D33-E33</f>
        <v>2515506</v>
      </c>
      <c r="T33" s="19"/>
    </row>
    <row r="34" spans="1:20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38.25" x14ac:dyDescent="0.25">
      <c r="A35" s="19"/>
      <c r="B35" s="19"/>
      <c r="C35" s="19" t="s">
        <v>99</v>
      </c>
      <c r="D35" s="21">
        <v>242640</v>
      </c>
      <c r="E35" s="21">
        <v>101100</v>
      </c>
      <c r="F35" s="22">
        <v>1.3791700000000001E-3</v>
      </c>
      <c r="G35" s="23">
        <v>41.65</v>
      </c>
      <c r="H35" s="23">
        <v>41.67</v>
      </c>
      <c r="I35" s="24">
        <v>0.02</v>
      </c>
      <c r="J35" s="25">
        <v>5.7442430500000002E-2</v>
      </c>
      <c r="K35" s="25">
        <v>5.7470013899999998E-2</v>
      </c>
      <c r="L35" s="20">
        <v>0</v>
      </c>
      <c r="M35" s="23">
        <v>41.65</v>
      </c>
      <c r="N35" s="23">
        <v>41.67</v>
      </c>
      <c r="O35" s="24">
        <v>0.02</v>
      </c>
      <c r="P35" s="25">
        <v>5.7442430500000002E-2</v>
      </c>
      <c r="Q35" s="25">
        <v>5.7470013899999998E-2</v>
      </c>
      <c r="R35" s="20">
        <v>0</v>
      </c>
      <c r="S35" s="21">
        <f>D35-E35</f>
        <v>141540</v>
      </c>
      <c r="T35" s="19"/>
    </row>
    <row r="36" spans="1:20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38.25" x14ac:dyDescent="0.25">
      <c r="A37" s="19"/>
      <c r="B37" s="19"/>
      <c r="C37" s="19" t="s">
        <v>100</v>
      </c>
      <c r="D37" s="21">
        <v>4043952</v>
      </c>
      <c r="E37" s="21">
        <v>1684980</v>
      </c>
      <c r="F37" s="22">
        <v>2.2985950000000002E-2</v>
      </c>
      <c r="G37" s="23">
        <v>41.65</v>
      </c>
      <c r="H37" s="23">
        <v>41.67</v>
      </c>
      <c r="I37" s="24">
        <v>0.02</v>
      </c>
      <c r="J37" s="25">
        <v>0.95736481750000002</v>
      </c>
      <c r="K37" s="25">
        <v>0.95782453649999999</v>
      </c>
      <c r="L37" s="20">
        <v>0</v>
      </c>
      <c r="M37" s="23">
        <v>41.65</v>
      </c>
      <c r="N37" s="23">
        <v>41.67</v>
      </c>
      <c r="O37" s="24">
        <v>0.02</v>
      </c>
      <c r="P37" s="25">
        <v>0.95736481750000002</v>
      </c>
      <c r="Q37" s="25">
        <v>0.95782453649999999</v>
      </c>
      <c r="R37" s="20">
        <v>0</v>
      </c>
      <c r="S37" s="21">
        <f>D37-E37</f>
        <v>2358972</v>
      </c>
      <c r="T37" s="19"/>
    </row>
    <row r="38" spans="1:20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25.5" x14ac:dyDescent="0.25">
      <c r="A39" s="19"/>
      <c r="B39" s="19"/>
      <c r="C39" s="19" t="s">
        <v>179</v>
      </c>
      <c r="D39" s="21">
        <v>12000000</v>
      </c>
      <c r="E39" s="21">
        <v>12000000</v>
      </c>
      <c r="F39" s="22">
        <v>6.8208370000000004E-2</v>
      </c>
      <c r="G39" s="23">
        <v>100</v>
      </c>
      <c r="H39" s="23">
        <v>100</v>
      </c>
      <c r="I39" s="24">
        <v>0</v>
      </c>
      <c r="J39" s="25">
        <v>6.820837</v>
      </c>
      <c r="K39" s="25">
        <v>6.820837</v>
      </c>
      <c r="L39" s="20">
        <v>0</v>
      </c>
      <c r="M39" s="23">
        <v>100</v>
      </c>
      <c r="N39" s="23">
        <v>100</v>
      </c>
      <c r="O39" s="24">
        <v>0</v>
      </c>
      <c r="P39" s="25">
        <v>6.820837</v>
      </c>
      <c r="Q39" s="25">
        <v>6.820837</v>
      </c>
      <c r="R39" s="20">
        <v>0</v>
      </c>
      <c r="S39" s="21">
        <f>D39-E39</f>
        <v>0</v>
      </c>
      <c r="T39" s="19"/>
    </row>
    <row r="40" spans="1:20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38.25" x14ac:dyDescent="0.25">
      <c r="A41" s="19"/>
      <c r="B41" s="19"/>
      <c r="C41" s="19" t="s">
        <v>180</v>
      </c>
      <c r="D41" s="21">
        <v>29390000</v>
      </c>
      <c r="E41" s="21">
        <v>28090000</v>
      </c>
      <c r="F41" s="22">
        <v>0.16705366999999999</v>
      </c>
      <c r="G41" s="23">
        <v>95.58</v>
      </c>
      <c r="H41" s="23">
        <v>100</v>
      </c>
      <c r="I41" s="24">
        <v>4.42</v>
      </c>
      <c r="J41" s="25">
        <v>15.9669897786</v>
      </c>
      <c r="K41" s="25">
        <v>16.705366999999999</v>
      </c>
      <c r="L41" s="20">
        <v>0.74</v>
      </c>
      <c r="M41" s="23">
        <v>95.58</v>
      </c>
      <c r="N41" s="23">
        <v>95.58</v>
      </c>
      <c r="O41" s="24">
        <v>0</v>
      </c>
      <c r="P41" s="25">
        <v>15.9669897786</v>
      </c>
      <c r="Q41" s="25">
        <v>15.9669897786</v>
      </c>
      <c r="R41" s="20">
        <v>0</v>
      </c>
      <c r="S41" s="21">
        <f>D41-E41</f>
        <v>1300000</v>
      </c>
      <c r="T41" s="19" t="s">
        <v>94</v>
      </c>
    </row>
    <row r="42" spans="1:2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x14ac:dyDescent="0.25">
      <c r="A43" s="11"/>
      <c r="B43" s="11"/>
      <c r="C43" s="11"/>
      <c r="D43" s="12">
        <f>SUM(D11:D41)</f>
        <v>175931488</v>
      </c>
      <c r="E43" s="12">
        <f>SUM(E11:E41)</f>
        <v>108557710</v>
      </c>
      <c r="F43" s="13">
        <f>SUM(F11:F41)</f>
        <v>1.0000000099999999</v>
      </c>
      <c r="G43" s="17"/>
      <c r="H43" s="17"/>
      <c r="I43" s="17"/>
      <c r="J43" s="16">
        <f>SUM(J11:J41)</f>
        <v>61.699794582999999</v>
      </c>
      <c r="K43" s="16">
        <f>SUM(K11:K41)</f>
        <v>63.629194334300003</v>
      </c>
      <c r="L43" s="16">
        <f>J43-K43</f>
        <v>-1.9293997513000001</v>
      </c>
      <c r="M43" s="17"/>
      <c r="N43" s="17"/>
      <c r="O43" s="17"/>
      <c r="P43" s="16">
        <f>SUM(P11:P41)</f>
        <v>61.699794582999999</v>
      </c>
      <c r="Q43" s="16">
        <f>SUM(Q11:Q41)</f>
        <v>61.706716742099999</v>
      </c>
      <c r="R43" s="16">
        <f>P43-Q43</f>
        <v>-6.9221591000001997E-3</v>
      </c>
      <c r="S43" s="12">
        <f>D43-E43</f>
        <v>67373778</v>
      </c>
      <c r="T43" s="17"/>
    </row>
    <row r="45" spans="1:2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 t="s">
        <v>73</v>
      </c>
      <c r="Q45" s="3"/>
      <c r="R45" s="3"/>
      <c r="S45" s="3"/>
      <c r="T45" s="3"/>
    </row>
    <row r="46" spans="1:20" x14ac:dyDescent="0.25">
      <c r="A46" s="3"/>
      <c r="B46" s="3"/>
      <c r="C46" s="3" t="s">
        <v>74</v>
      </c>
      <c r="D46" s="3"/>
      <c r="E46" s="3"/>
      <c r="F46" s="3"/>
      <c r="G46" s="3" t="s">
        <v>101</v>
      </c>
      <c r="H46" s="3"/>
      <c r="I46" s="3"/>
      <c r="J46" s="3"/>
      <c r="K46" s="3"/>
      <c r="L46" s="3"/>
      <c r="M46" s="3"/>
      <c r="N46" s="3"/>
      <c r="O46" s="3"/>
      <c r="P46" s="3" t="s">
        <v>102</v>
      </c>
      <c r="Q46" s="3"/>
      <c r="R46" s="3"/>
      <c r="S46" s="3"/>
      <c r="T46" s="3"/>
    </row>
    <row r="47" spans="1:20" x14ac:dyDescent="0.25">
      <c r="A47" s="3"/>
      <c r="B47" s="3"/>
      <c r="C47" s="3" t="s">
        <v>75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 t="s">
        <v>225</v>
      </c>
      <c r="Q47" s="3"/>
      <c r="R47" s="3"/>
      <c r="S47" s="3"/>
      <c r="T47" s="3"/>
    </row>
    <row r="51" spans="1:20" x14ac:dyDescent="0.25">
      <c r="A51" s="18"/>
      <c r="B51" s="18"/>
      <c r="C51" s="18" t="s">
        <v>76</v>
      </c>
      <c r="D51" s="18"/>
      <c r="E51" s="18"/>
      <c r="F51" s="18"/>
      <c r="G51" s="18" t="s">
        <v>76</v>
      </c>
      <c r="H51" s="18"/>
      <c r="I51" s="18"/>
      <c r="J51" s="18"/>
      <c r="K51" s="18"/>
      <c r="L51" s="18"/>
      <c r="M51" s="18"/>
      <c r="N51" s="18"/>
      <c r="O51" s="18"/>
      <c r="P51" s="18" t="s">
        <v>104</v>
      </c>
      <c r="Q51" s="18"/>
      <c r="R51" s="18"/>
      <c r="S51" s="18"/>
      <c r="T51" s="18"/>
    </row>
    <row r="52" spans="1:20" x14ac:dyDescent="0.25">
      <c r="A52" s="3"/>
      <c r="B52" s="3"/>
      <c r="C52" s="3" t="s">
        <v>77</v>
      </c>
      <c r="D52" s="3"/>
      <c r="E52" s="3"/>
      <c r="F52" s="3"/>
      <c r="G52" s="3" t="s">
        <v>77</v>
      </c>
      <c r="H52" s="3"/>
      <c r="I52" s="3"/>
      <c r="J52" s="3"/>
      <c r="K52" s="3"/>
      <c r="L52" s="3"/>
      <c r="M52" s="3"/>
      <c r="N52" s="3"/>
      <c r="O52" s="3"/>
      <c r="P52" s="3" t="s">
        <v>105</v>
      </c>
      <c r="Q52" s="3"/>
      <c r="R52" s="3"/>
      <c r="S52" s="3"/>
      <c r="T52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selection activeCell="A50" sqref="A50:T50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68</v>
      </c>
      <c r="C11" s="19" t="s">
        <v>91</v>
      </c>
      <c r="D11" s="21">
        <v>3910400</v>
      </c>
      <c r="E11" s="21">
        <v>2129000</v>
      </c>
      <c r="F11" s="22">
        <v>1.7860460000000002E-2</v>
      </c>
      <c r="G11" s="23">
        <v>54.44</v>
      </c>
      <c r="H11" s="23">
        <v>85</v>
      </c>
      <c r="I11" s="24">
        <v>30.56</v>
      </c>
      <c r="J11" s="25">
        <v>0.97232344240000002</v>
      </c>
      <c r="K11" s="25">
        <v>1.5181391</v>
      </c>
      <c r="L11" s="20">
        <v>0.55000000000000004</v>
      </c>
      <c r="M11" s="23">
        <v>54.44</v>
      </c>
      <c r="N11" s="23">
        <v>54.44</v>
      </c>
      <c r="O11" s="24">
        <v>0</v>
      </c>
      <c r="P11" s="25">
        <v>0.97232344240000002</v>
      </c>
      <c r="Q11" s="25">
        <v>0.97232344240000002</v>
      </c>
      <c r="R11" s="20">
        <v>0</v>
      </c>
      <c r="S11" s="21">
        <f>D11-E11</f>
        <v>1781400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14.75" x14ac:dyDescent="0.25">
      <c r="A13" s="19"/>
      <c r="B13" s="19" t="s">
        <v>226</v>
      </c>
      <c r="C13" s="19" t="s">
        <v>93</v>
      </c>
      <c r="D13" s="21">
        <v>1072700</v>
      </c>
      <c r="E13" s="21">
        <v>931000</v>
      </c>
      <c r="F13" s="22">
        <v>4.8994800000000003E-3</v>
      </c>
      <c r="G13" s="23">
        <v>86.79</v>
      </c>
      <c r="H13" s="23">
        <v>100</v>
      </c>
      <c r="I13" s="24">
        <v>13.21</v>
      </c>
      <c r="J13" s="25">
        <v>0.4252258692</v>
      </c>
      <c r="K13" s="25">
        <v>0.48994799999999999</v>
      </c>
      <c r="L13" s="20">
        <v>0.06</v>
      </c>
      <c r="M13" s="23">
        <v>86.79</v>
      </c>
      <c r="N13" s="23">
        <v>86.79</v>
      </c>
      <c r="O13" s="24">
        <v>0</v>
      </c>
      <c r="P13" s="25">
        <v>0.4252258692</v>
      </c>
      <c r="Q13" s="25">
        <v>0.4252258692</v>
      </c>
      <c r="R13" s="20">
        <v>0</v>
      </c>
      <c r="S13" s="21">
        <f>D13-E13</f>
        <v>141700</v>
      </c>
      <c r="T13" s="19" t="s">
        <v>94</v>
      </c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107</v>
      </c>
      <c r="D15" s="21">
        <v>260000</v>
      </c>
      <c r="E15" s="21">
        <v>260000</v>
      </c>
      <c r="F15" s="22">
        <v>1.18753E-3</v>
      </c>
      <c r="G15" s="23">
        <v>100</v>
      </c>
      <c r="H15" s="23">
        <v>100</v>
      </c>
      <c r="I15" s="24">
        <v>0</v>
      </c>
      <c r="J15" s="25">
        <v>0.118753</v>
      </c>
      <c r="K15" s="25">
        <v>0.118753</v>
      </c>
      <c r="L15" s="20">
        <v>0</v>
      </c>
      <c r="M15" s="23">
        <v>100</v>
      </c>
      <c r="N15" s="23">
        <v>100</v>
      </c>
      <c r="O15" s="24">
        <v>0</v>
      </c>
      <c r="P15" s="25">
        <v>0.118753</v>
      </c>
      <c r="Q15" s="25">
        <v>0.118753</v>
      </c>
      <c r="R15" s="20">
        <v>0</v>
      </c>
      <c r="S15" s="21">
        <f>D15-E15</f>
        <v>0</v>
      </c>
      <c r="T15" s="19"/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38.25" x14ac:dyDescent="0.25">
      <c r="A17" s="19"/>
      <c r="B17" s="19"/>
      <c r="C17" s="19" t="s">
        <v>95</v>
      </c>
      <c r="D17" s="21">
        <v>2178000</v>
      </c>
      <c r="E17" s="21">
        <v>2040000</v>
      </c>
      <c r="F17" s="22">
        <v>9.9478499999999994E-3</v>
      </c>
      <c r="G17" s="23">
        <v>93.67</v>
      </c>
      <c r="H17" s="23">
        <v>95</v>
      </c>
      <c r="I17" s="24">
        <v>1.33</v>
      </c>
      <c r="J17" s="25">
        <v>0.93181510950000002</v>
      </c>
      <c r="K17" s="25">
        <v>0.94504575000000002</v>
      </c>
      <c r="L17" s="20">
        <v>0.01</v>
      </c>
      <c r="M17" s="23">
        <v>93.67</v>
      </c>
      <c r="N17" s="23">
        <v>93.66</v>
      </c>
      <c r="O17" s="24">
        <v>0.01</v>
      </c>
      <c r="P17" s="25">
        <v>0.93181510950000002</v>
      </c>
      <c r="Q17" s="25">
        <v>0.93171563099999999</v>
      </c>
      <c r="R17" s="20">
        <v>0</v>
      </c>
      <c r="S17" s="21">
        <f>D17-E17</f>
        <v>138000</v>
      </c>
      <c r="T17" s="19"/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51" x14ac:dyDescent="0.25">
      <c r="A19" s="19"/>
      <c r="B19" s="19"/>
      <c r="C19" s="19" t="s">
        <v>133</v>
      </c>
      <c r="D19" s="21">
        <v>3260000</v>
      </c>
      <c r="E19" s="21">
        <v>3000000</v>
      </c>
      <c r="F19" s="22">
        <v>1.488981E-2</v>
      </c>
      <c r="G19" s="23">
        <v>92.02</v>
      </c>
      <c r="H19" s="23">
        <v>100</v>
      </c>
      <c r="I19" s="24">
        <v>7.98</v>
      </c>
      <c r="J19" s="25">
        <v>1.3701603162</v>
      </c>
      <c r="K19" s="25">
        <v>1.4889810000000001</v>
      </c>
      <c r="L19" s="20">
        <v>0.12</v>
      </c>
      <c r="M19" s="23">
        <v>92.02</v>
      </c>
      <c r="N19" s="23">
        <v>92.02</v>
      </c>
      <c r="O19" s="24">
        <v>0</v>
      </c>
      <c r="P19" s="25">
        <v>1.3701603162</v>
      </c>
      <c r="Q19" s="25">
        <v>1.3701603162</v>
      </c>
      <c r="R19" s="20">
        <v>0</v>
      </c>
      <c r="S19" s="21">
        <f>D19-E19</f>
        <v>260000</v>
      </c>
      <c r="T19" s="19" t="s">
        <v>94</v>
      </c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25.5" x14ac:dyDescent="0.25">
      <c r="A21" s="19"/>
      <c r="B21" s="19"/>
      <c r="C21" s="19" t="s">
        <v>227</v>
      </c>
      <c r="D21" s="21">
        <v>1792000</v>
      </c>
      <c r="E21" s="21">
        <v>1525500</v>
      </c>
      <c r="F21" s="22">
        <v>8.1848300000000006E-3</v>
      </c>
      <c r="G21" s="23">
        <v>85.13</v>
      </c>
      <c r="H21" s="23">
        <v>100</v>
      </c>
      <c r="I21" s="24">
        <v>14.87</v>
      </c>
      <c r="J21" s="25">
        <v>0.69677457789999997</v>
      </c>
      <c r="K21" s="25">
        <v>0.81848299999999996</v>
      </c>
      <c r="L21" s="20">
        <v>0.12</v>
      </c>
      <c r="M21" s="23">
        <v>85.13</v>
      </c>
      <c r="N21" s="23">
        <v>85.13</v>
      </c>
      <c r="O21" s="24">
        <v>0</v>
      </c>
      <c r="P21" s="25">
        <v>0.69677457789999997</v>
      </c>
      <c r="Q21" s="25">
        <v>0.69677457789999997</v>
      </c>
      <c r="R21" s="20">
        <v>0</v>
      </c>
      <c r="S21" s="21">
        <f>D21-E21</f>
        <v>266500</v>
      </c>
      <c r="T21" s="19" t="s">
        <v>94</v>
      </c>
    </row>
    <row r="22" spans="1:2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25.5" x14ac:dyDescent="0.25">
      <c r="A23" s="19"/>
      <c r="B23" s="19"/>
      <c r="C23" s="19" t="s">
        <v>141</v>
      </c>
      <c r="D23" s="21">
        <v>675000</v>
      </c>
      <c r="E23" s="21">
        <v>600000</v>
      </c>
      <c r="F23" s="22">
        <v>3.0830100000000002E-3</v>
      </c>
      <c r="G23" s="23">
        <v>88.89</v>
      </c>
      <c r="H23" s="23">
        <v>100</v>
      </c>
      <c r="I23" s="24">
        <v>11.11</v>
      </c>
      <c r="J23" s="25">
        <v>0.27404875890000002</v>
      </c>
      <c r="K23" s="25">
        <v>0.30830099999999999</v>
      </c>
      <c r="L23" s="20">
        <v>0.03</v>
      </c>
      <c r="M23" s="23">
        <v>88.89</v>
      </c>
      <c r="N23" s="23">
        <v>88.89</v>
      </c>
      <c r="O23" s="24">
        <v>0</v>
      </c>
      <c r="P23" s="25">
        <v>0.27404875890000002</v>
      </c>
      <c r="Q23" s="25">
        <v>0.27404875890000002</v>
      </c>
      <c r="R23" s="20">
        <v>0</v>
      </c>
      <c r="S23" s="21">
        <f>D23-E23</f>
        <v>75000</v>
      </c>
      <c r="T23" s="19" t="s">
        <v>94</v>
      </c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51" x14ac:dyDescent="0.25">
      <c r="A25" s="19"/>
      <c r="B25" s="19"/>
      <c r="C25" s="19" t="s">
        <v>178</v>
      </c>
      <c r="D25" s="21">
        <v>7600000</v>
      </c>
      <c r="E25" s="21">
        <v>7600000</v>
      </c>
      <c r="F25" s="22">
        <v>3.4712439999999997E-2</v>
      </c>
      <c r="G25" s="23">
        <v>100</v>
      </c>
      <c r="H25" s="23">
        <v>100</v>
      </c>
      <c r="I25" s="24">
        <v>0</v>
      </c>
      <c r="J25" s="25">
        <v>3.471244</v>
      </c>
      <c r="K25" s="25">
        <v>3.471244</v>
      </c>
      <c r="L25" s="20">
        <v>0</v>
      </c>
      <c r="M25" s="23">
        <v>100</v>
      </c>
      <c r="N25" s="23">
        <v>100</v>
      </c>
      <c r="O25" s="24">
        <v>0</v>
      </c>
      <c r="P25" s="25">
        <v>3.471244</v>
      </c>
      <c r="Q25" s="25">
        <v>3.471244</v>
      </c>
      <c r="R25" s="20">
        <v>0</v>
      </c>
      <c r="S25" s="21">
        <f>D25-E25</f>
        <v>0</v>
      </c>
      <c r="T25" s="19"/>
    </row>
    <row r="26" spans="1:20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25.5" x14ac:dyDescent="0.25">
      <c r="A27" s="19"/>
      <c r="B27" s="19"/>
      <c r="C27" s="19" t="s">
        <v>97</v>
      </c>
      <c r="D27" s="21">
        <v>138798400</v>
      </c>
      <c r="E27" s="21">
        <v>60166000</v>
      </c>
      <c r="F27" s="22">
        <v>0.63395146000000002</v>
      </c>
      <c r="G27" s="23">
        <v>43.34</v>
      </c>
      <c r="H27" s="23">
        <v>43.35</v>
      </c>
      <c r="I27" s="24">
        <v>0.01</v>
      </c>
      <c r="J27" s="25">
        <v>27.475456276399999</v>
      </c>
      <c r="K27" s="25">
        <v>27.481795791</v>
      </c>
      <c r="L27" s="20">
        <v>0.01</v>
      </c>
      <c r="M27" s="23">
        <v>43.34</v>
      </c>
      <c r="N27" s="23">
        <v>43.35</v>
      </c>
      <c r="O27" s="24">
        <v>0.01</v>
      </c>
      <c r="P27" s="25">
        <v>27.475456276399999</v>
      </c>
      <c r="Q27" s="25">
        <v>27.481795791</v>
      </c>
      <c r="R27" s="20">
        <v>0.01</v>
      </c>
      <c r="S27" s="21">
        <f>D27-E27</f>
        <v>78632400</v>
      </c>
      <c r="T27" s="19"/>
    </row>
    <row r="28" spans="1:20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38.25" x14ac:dyDescent="0.25">
      <c r="A29" s="19"/>
      <c r="B29" s="19"/>
      <c r="C29" s="19" t="s">
        <v>98</v>
      </c>
      <c r="D29" s="21">
        <v>5749728</v>
      </c>
      <c r="E29" s="21">
        <v>2395720</v>
      </c>
      <c r="F29" s="22">
        <v>2.626146E-2</v>
      </c>
      <c r="G29" s="23">
        <v>41.65</v>
      </c>
      <c r="H29" s="23">
        <v>41.67</v>
      </c>
      <c r="I29" s="24">
        <v>0.02</v>
      </c>
      <c r="J29" s="25">
        <v>1.093789809</v>
      </c>
      <c r="K29" s="25">
        <v>1.0943150382</v>
      </c>
      <c r="L29" s="20">
        <v>0</v>
      </c>
      <c r="M29" s="23">
        <v>41.65</v>
      </c>
      <c r="N29" s="23">
        <v>41.67</v>
      </c>
      <c r="O29" s="24">
        <v>0.02</v>
      </c>
      <c r="P29" s="25">
        <v>1.093789809</v>
      </c>
      <c r="Q29" s="25">
        <v>1.0943150382</v>
      </c>
      <c r="R29" s="20">
        <v>0</v>
      </c>
      <c r="S29" s="21">
        <f>D29-E29</f>
        <v>3354008</v>
      </c>
      <c r="T29" s="19"/>
    </row>
    <row r="30" spans="1:20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38.25" x14ac:dyDescent="0.25">
      <c r="A31" s="19"/>
      <c r="B31" s="19"/>
      <c r="C31" s="19" t="s">
        <v>99</v>
      </c>
      <c r="D31" s="21">
        <v>323520</v>
      </c>
      <c r="E31" s="21">
        <v>134800</v>
      </c>
      <c r="F31" s="22">
        <v>1.4776500000000001E-3</v>
      </c>
      <c r="G31" s="23">
        <v>41.65</v>
      </c>
      <c r="H31" s="23">
        <v>41.67</v>
      </c>
      <c r="I31" s="24">
        <v>0.02</v>
      </c>
      <c r="J31" s="25">
        <v>6.1544122499999999E-2</v>
      </c>
      <c r="K31" s="25">
        <v>6.1573675500000001E-2</v>
      </c>
      <c r="L31" s="20">
        <v>0</v>
      </c>
      <c r="M31" s="23">
        <v>41.65</v>
      </c>
      <c r="N31" s="23">
        <v>41.67</v>
      </c>
      <c r="O31" s="24">
        <v>0.02</v>
      </c>
      <c r="P31" s="25">
        <v>6.1544122499999999E-2</v>
      </c>
      <c r="Q31" s="25">
        <v>6.1573675500000001E-2</v>
      </c>
      <c r="R31" s="20">
        <v>0</v>
      </c>
      <c r="S31" s="21">
        <f>D31-E31</f>
        <v>188720</v>
      </c>
      <c r="T31" s="19"/>
    </row>
    <row r="32" spans="1:20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38.25" x14ac:dyDescent="0.25">
      <c r="A33" s="19"/>
      <c r="B33" s="19"/>
      <c r="C33" s="19" t="s">
        <v>100</v>
      </c>
      <c r="D33" s="21">
        <v>5391936</v>
      </c>
      <c r="E33" s="21">
        <v>2246640</v>
      </c>
      <c r="F33" s="22">
        <v>2.462727E-2</v>
      </c>
      <c r="G33" s="23">
        <v>41.65</v>
      </c>
      <c r="H33" s="23">
        <v>41.67</v>
      </c>
      <c r="I33" s="24">
        <v>0.02</v>
      </c>
      <c r="J33" s="25">
        <v>1.0257257955000001</v>
      </c>
      <c r="K33" s="25">
        <v>1.0262183409000001</v>
      </c>
      <c r="L33" s="20">
        <v>0</v>
      </c>
      <c r="M33" s="23">
        <v>41.65</v>
      </c>
      <c r="N33" s="23">
        <v>41.67</v>
      </c>
      <c r="O33" s="24">
        <v>0.02</v>
      </c>
      <c r="P33" s="25">
        <v>1.0257257955000001</v>
      </c>
      <c r="Q33" s="25">
        <v>1.0262183409000001</v>
      </c>
      <c r="R33" s="20">
        <v>0</v>
      </c>
      <c r="S33" s="21">
        <f>D33-E33</f>
        <v>3145296</v>
      </c>
      <c r="T33" s="19"/>
    </row>
    <row r="34" spans="1:20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38.25" x14ac:dyDescent="0.25">
      <c r="A35" s="19"/>
      <c r="B35" s="19"/>
      <c r="C35" s="19" t="s">
        <v>228</v>
      </c>
      <c r="D35" s="21">
        <v>7000000</v>
      </c>
      <c r="E35" s="21">
        <v>7000000</v>
      </c>
      <c r="F35" s="22">
        <v>3.1971979999999997E-2</v>
      </c>
      <c r="G35" s="23">
        <v>100</v>
      </c>
      <c r="H35" s="23">
        <v>100</v>
      </c>
      <c r="I35" s="24">
        <v>0</v>
      </c>
      <c r="J35" s="25">
        <v>3.1971980000000002</v>
      </c>
      <c r="K35" s="25">
        <v>3.1971980000000002</v>
      </c>
      <c r="L35" s="20">
        <v>0</v>
      </c>
      <c r="M35" s="23">
        <v>100</v>
      </c>
      <c r="N35" s="23">
        <v>100</v>
      </c>
      <c r="O35" s="24">
        <v>0</v>
      </c>
      <c r="P35" s="25">
        <v>3.1971980000000002</v>
      </c>
      <c r="Q35" s="25">
        <v>3.1971980000000002</v>
      </c>
      <c r="R35" s="20">
        <v>0</v>
      </c>
      <c r="S35" s="21">
        <f>D35-E35</f>
        <v>0</v>
      </c>
      <c r="T35" s="19"/>
    </row>
    <row r="36" spans="1:20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25.5" x14ac:dyDescent="0.25">
      <c r="A37" s="19"/>
      <c r="B37" s="19"/>
      <c r="C37" s="19" t="s">
        <v>179</v>
      </c>
      <c r="D37" s="21">
        <v>11080000</v>
      </c>
      <c r="E37" s="21">
        <v>11080000</v>
      </c>
      <c r="F37" s="22">
        <v>5.0607079999999999E-2</v>
      </c>
      <c r="G37" s="23">
        <v>100</v>
      </c>
      <c r="H37" s="23">
        <v>100</v>
      </c>
      <c r="I37" s="24">
        <v>0</v>
      </c>
      <c r="J37" s="25">
        <v>5.060708</v>
      </c>
      <c r="K37" s="25">
        <v>5.060708</v>
      </c>
      <c r="L37" s="20">
        <v>0</v>
      </c>
      <c r="M37" s="23">
        <v>100</v>
      </c>
      <c r="N37" s="23">
        <v>100</v>
      </c>
      <c r="O37" s="24">
        <v>0</v>
      </c>
      <c r="P37" s="25">
        <v>5.060708</v>
      </c>
      <c r="Q37" s="25">
        <v>5.060708</v>
      </c>
      <c r="R37" s="20">
        <v>0</v>
      </c>
      <c r="S37" s="21">
        <f>D37-E37</f>
        <v>0</v>
      </c>
      <c r="T37" s="19"/>
    </row>
    <row r="38" spans="1:20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38.25" x14ac:dyDescent="0.25">
      <c r="A39" s="19"/>
      <c r="B39" s="19"/>
      <c r="C39" s="19" t="s">
        <v>180</v>
      </c>
      <c r="D39" s="21">
        <v>29850000</v>
      </c>
      <c r="E39" s="21">
        <v>28750000</v>
      </c>
      <c r="F39" s="22">
        <v>0.13633766999999999</v>
      </c>
      <c r="G39" s="23">
        <v>96.31</v>
      </c>
      <c r="H39" s="23">
        <v>100</v>
      </c>
      <c r="I39" s="24">
        <v>3.69</v>
      </c>
      <c r="J39" s="25">
        <v>13.130680997700001</v>
      </c>
      <c r="K39" s="25">
        <v>13.633767000000001</v>
      </c>
      <c r="L39" s="20">
        <v>0.5</v>
      </c>
      <c r="M39" s="23">
        <v>96.31</v>
      </c>
      <c r="N39" s="23">
        <v>96.31</v>
      </c>
      <c r="O39" s="24">
        <v>0</v>
      </c>
      <c r="P39" s="25">
        <v>13.130680997700001</v>
      </c>
      <c r="Q39" s="25">
        <v>13.130680997700001</v>
      </c>
      <c r="R39" s="20">
        <v>0</v>
      </c>
      <c r="S39" s="21">
        <f>D39-E39</f>
        <v>1100000</v>
      </c>
      <c r="T39" s="19" t="s">
        <v>94</v>
      </c>
    </row>
    <row r="40" spans="1:20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x14ac:dyDescent="0.25">
      <c r="A41" s="11"/>
      <c r="B41" s="11"/>
      <c r="C41" s="11"/>
      <c r="D41" s="12">
        <f>SUM(D11:D39)</f>
        <v>218941684</v>
      </c>
      <c r="E41" s="12">
        <f>SUM(E11:E39)</f>
        <v>129858660</v>
      </c>
      <c r="F41" s="13">
        <f>SUM(F11:F39)</f>
        <v>0.99999998000000001</v>
      </c>
      <c r="G41" s="17"/>
      <c r="H41" s="17"/>
      <c r="I41" s="17"/>
      <c r="J41" s="16">
        <f>SUM(J11:J39)</f>
        <v>59.305448075199998</v>
      </c>
      <c r="K41" s="16">
        <f>SUM(K11:K39)</f>
        <v>60.714470695599999</v>
      </c>
      <c r="L41" s="16">
        <f>J41-K41</f>
        <v>-1.4090226204</v>
      </c>
      <c r="M41" s="17"/>
      <c r="N41" s="17"/>
      <c r="O41" s="17"/>
      <c r="P41" s="16">
        <f>SUM(P11:P39)</f>
        <v>59.305448075199998</v>
      </c>
      <c r="Q41" s="16">
        <f>SUM(Q11:Q39)</f>
        <v>59.312735438899999</v>
      </c>
      <c r="R41" s="16">
        <f>P41-Q41</f>
        <v>-7.2873637000015002E-3</v>
      </c>
      <c r="S41" s="12">
        <f>D41-E41</f>
        <v>89083024</v>
      </c>
      <c r="T41" s="17"/>
    </row>
    <row r="43" spans="1:2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 t="s">
        <v>73</v>
      </c>
      <c r="Q43" s="3"/>
      <c r="R43" s="3"/>
      <c r="S43" s="3"/>
      <c r="T43" s="3"/>
    </row>
    <row r="44" spans="1:20" x14ac:dyDescent="0.25">
      <c r="A44" s="3"/>
      <c r="B44" s="3"/>
      <c r="C44" s="3" t="s">
        <v>74</v>
      </c>
      <c r="D44" s="3"/>
      <c r="E44" s="3"/>
      <c r="F44" s="3"/>
      <c r="G44" s="3" t="s">
        <v>101</v>
      </c>
      <c r="H44" s="3"/>
      <c r="I44" s="3"/>
      <c r="J44" s="3"/>
      <c r="K44" s="3"/>
      <c r="L44" s="3"/>
      <c r="M44" s="3"/>
      <c r="N44" s="3"/>
      <c r="O44" s="3"/>
      <c r="P44" s="3" t="s">
        <v>102</v>
      </c>
      <c r="Q44" s="3"/>
      <c r="R44" s="3"/>
      <c r="S44" s="3"/>
      <c r="T44" s="3"/>
    </row>
    <row r="45" spans="1:20" x14ac:dyDescent="0.25">
      <c r="A45" s="3"/>
      <c r="B45" s="3"/>
      <c r="C45" s="3" t="s">
        <v>75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 t="s">
        <v>229</v>
      </c>
      <c r="Q45" s="3"/>
      <c r="R45" s="3"/>
      <c r="S45" s="3"/>
      <c r="T45" s="3"/>
    </row>
    <row r="49" spans="1:20" x14ac:dyDescent="0.25">
      <c r="A49" s="18"/>
      <c r="B49" s="18"/>
      <c r="C49" s="18" t="s">
        <v>76</v>
      </c>
      <c r="D49" s="18"/>
      <c r="E49" s="18"/>
      <c r="F49" s="18"/>
      <c r="G49" s="18" t="s">
        <v>76</v>
      </c>
      <c r="H49" s="18"/>
      <c r="I49" s="18"/>
      <c r="J49" s="18"/>
      <c r="K49" s="18"/>
      <c r="L49" s="18"/>
      <c r="M49" s="18"/>
      <c r="N49" s="18"/>
      <c r="O49" s="18"/>
      <c r="P49" s="18" t="s">
        <v>104</v>
      </c>
      <c r="Q49" s="18"/>
      <c r="R49" s="18"/>
      <c r="S49" s="18"/>
      <c r="T49" s="18"/>
    </row>
    <row r="50" spans="1:20" x14ac:dyDescent="0.25">
      <c r="A50" s="3"/>
      <c r="B50" s="3"/>
      <c r="C50" s="3" t="s">
        <v>77</v>
      </c>
      <c r="D50" s="3"/>
      <c r="E50" s="3"/>
      <c r="F50" s="3"/>
      <c r="G50" s="3" t="s">
        <v>77</v>
      </c>
      <c r="H50" s="3"/>
      <c r="I50" s="3"/>
      <c r="J50" s="3"/>
      <c r="K50" s="3"/>
      <c r="L50" s="3"/>
      <c r="M50" s="3"/>
      <c r="N50" s="3"/>
      <c r="O50" s="3"/>
      <c r="P50" s="3" t="s">
        <v>105</v>
      </c>
      <c r="Q50" s="3"/>
      <c r="R50" s="3"/>
      <c r="S50" s="3"/>
      <c r="T50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A36" sqref="A36:T36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39</v>
      </c>
      <c r="C11" s="19" t="s">
        <v>91</v>
      </c>
      <c r="D11" s="21">
        <v>814900</v>
      </c>
      <c r="E11" s="21">
        <v>275500</v>
      </c>
      <c r="F11" s="22">
        <v>1.048546E-2</v>
      </c>
      <c r="G11" s="23">
        <v>33.81</v>
      </c>
      <c r="H11" s="23">
        <v>40</v>
      </c>
      <c r="I11" s="24">
        <v>6.19</v>
      </c>
      <c r="J11" s="25">
        <v>0.35451340260000003</v>
      </c>
      <c r="K11" s="25">
        <v>0.41941840000000002</v>
      </c>
      <c r="L11" s="20">
        <v>0.06</v>
      </c>
      <c r="M11" s="23">
        <v>33.81</v>
      </c>
      <c r="N11" s="23">
        <v>33.81</v>
      </c>
      <c r="O11" s="24">
        <v>0</v>
      </c>
      <c r="P11" s="25">
        <v>0.35451340260000003</v>
      </c>
      <c r="Q11" s="25">
        <v>0.35451340260000003</v>
      </c>
      <c r="R11" s="20">
        <v>0</v>
      </c>
      <c r="S11" s="21">
        <f>D11-E11</f>
        <v>539400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02" x14ac:dyDescent="0.25">
      <c r="A13" s="19"/>
      <c r="B13" s="19" t="s">
        <v>106</v>
      </c>
      <c r="C13" s="19" t="s">
        <v>93</v>
      </c>
      <c r="D13" s="21">
        <v>469800</v>
      </c>
      <c r="E13" s="21">
        <v>204000</v>
      </c>
      <c r="F13" s="22">
        <v>6.045E-3</v>
      </c>
      <c r="G13" s="23">
        <v>43.42</v>
      </c>
      <c r="H13" s="23">
        <v>50</v>
      </c>
      <c r="I13" s="24">
        <v>6.58</v>
      </c>
      <c r="J13" s="25">
        <v>0.26247389999999998</v>
      </c>
      <c r="K13" s="25">
        <v>0.30225000000000002</v>
      </c>
      <c r="L13" s="20">
        <v>0.04</v>
      </c>
      <c r="M13" s="23">
        <v>43.42</v>
      </c>
      <c r="N13" s="23">
        <v>43.42</v>
      </c>
      <c r="O13" s="24">
        <v>0</v>
      </c>
      <c r="P13" s="25">
        <v>0.26247389999999998</v>
      </c>
      <c r="Q13" s="25">
        <v>0.26247389999999998</v>
      </c>
      <c r="R13" s="20">
        <v>0</v>
      </c>
      <c r="S13" s="21">
        <f>D13-E13</f>
        <v>265800</v>
      </c>
      <c r="T13" s="19"/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107</v>
      </c>
      <c r="D15" s="21">
        <v>140000</v>
      </c>
      <c r="E15" s="21">
        <v>140000</v>
      </c>
      <c r="F15" s="22">
        <v>1.8014000000000001E-3</v>
      </c>
      <c r="G15" s="23">
        <v>100</v>
      </c>
      <c r="H15" s="23">
        <v>100</v>
      </c>
      <c r="I15" s="24">
        <v>0</v>
      </c>
      <c r="J15" s="25">
        <v>0.18013999999999999</v>
      </c>
      <c r="K15" s="25">
        <v>0.18013999999999999</v>
      </c>
      <c r="L15" s="20">
        <v>0</v>
      </c>
      <c r="M15" s="23">
        <v>100</v>
      </c>
      <c r="N15" s="23">
        <v>100</v>
      </c>
      <c r="O15" s="24">
        <v>0</v>
      </c>
      <c r="P15" s="25">
        <v>0.18013999999999999</v>
      </c>
      <c r="Q15" s="25">
        <v>0.18013999999999999</v>
      </c>
      <c r="R15" s="20">
        <v>0</v>
      </c>
      <c r="S15" s="21">
        <f>D15-E15</f>
        <v>0</v>
      </c>
      <c r="T15" s="19"/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38.25" x14ac:dyDescent="0.25">
      <c r="A17" s="19"/>
      <c r="B17" s="19"/>
      <c r="C17" s="19" t="s">
        <v>95</v>
      </c>
      <c r="D17" s="21">
        <v>1160650</v>
      </c>
      <c r="E17" s="21">
        <v>1000000</v>
      </c>
      <c r="F17" s="22">
        <v>1.4934289999999999E-2</v>
      </c>
      <c r="G17" s="23">
        <v>86.16</v>
      </c>
      <c r="H17" s="23">
        <v>93.02</v>
      </c>
      <c r="I17" s="24">
        <v>6.86</v>
      </c>
      <c r="J17" s="25">
        <v>1.2867384263999999</v>
      </c>
      <c r="K17" s="25">
        <v>1.3891876558</v>
      </c>
      <c r="L17" s="20">
        <v>0.1</v>
      </c>
      <c r="M17" s="23">
        <v>86.16</v>
      </c>
      <c r="N17" s="23">
        <v>86.16</v>
      </c>
      <c r="O17" s="24">
        <v>0</v>
      </c>
      <c r="P17" s="25">
        <v>1.2867384263999999</v>
      </c>
      <c r="Q17" s="25">
        <v>1.2867384263999999</v>
      </c>
      <c r="R17" s="20">
        <v>0</v>
      </c>
      <c r="S17" s="21">
        <f>D17-E17</f>
        <v>160650</v>
      </c>
      <c r="T17" s="19"/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25.5" x14ac:dyDescent="0.25">
      <c r="A19" s="19"/>
      <c r="B19" s="19"/>
      <c r="C19" s="19" t="s">
        <v>97</v>
      </c>
      <c r="D19" s="21">
        <v>69399200</v>
      </c>
      <c r="E19" s="21">
        <v>30083000</v>
      </c>
      <c r="F19" s="22">
        <v>0.89297159000000004</v>
      </c>
      <c r="G19" s="23">
        <v>43.34</v>
      </c>
      <c r="H19" s="23">
        <v>43.35</v>
      </c>
      <c r="I19" s="24">
        <v>0.01</v>
      </c>
      <c r="J19" s="25">
        <v>38.7013887106</v>
      </c>
      <c r="K19" s="25">
        <v>38.710318426500002</v>
      </c>
      <c r="L19" s="20">
        <v>0.01</v>
      </c>
      <c r="M19" s="23">
        <v>43.34</v>
      </c>
      <c r="N19" s="23">
        <v>43.35</v>
      </c>
      <c r="O19" s="24">
        <v>0.01</v>
      </c>
      <c r="P19" s="25">
        <v>38.7013887106</v>
      </c>
      <c r="Q19" s="25">
        <v>38.710318426500002</v>
      </c>
      <c r="R19" s="20">
        <v>0.01</v>
      </c>
      <c r="S19" s="21">
        <f>D19-E19</f>
        <v>39316200</v>
      </c>
      <c r="T19" s="19"/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38.25" x14ac:dyDescent="0.25">
      <c r="A21" s="19"/>
      <c r="B21" s="19"/>
      <c r="C21" s="19" t="s">
        <v>98</v>
      </c>
      <c r="D21" s="21">
        <v>2874864</v>
      </c>
      <c r="E21" s="21">
        <v>1197860</v>
      </c>
      <c r="F21" s="22">
        <v>3.6991379999999997E-2</v>
      </c>
      <c r="G21" s="23">
        <v>41.65</v>
      </c>
      <c r="H21" s="23">
        <v>41.67</v>
      </c>
      <c r="I21" s="24">
        <v>0.02</v>
      </c>
      <c r="J21" s="25">
        <v>1.5406909769999999</v>
      </c>
      <c r="K21" s="25">
        <v>1.5414308046</v>
      </c>
      <c r="L21" s="20">
        <v>0</v>
      </c>
      <c r="M21" s="23">
        <v>41.65</v>
      </c>
      <c r="N21" s="23">
        <v>41.67</v>
      </c>
      <c r="O21" s="24">
        <v>0.02</v>
      </c>
      <c r="P21" s="25">
        <v>1.5406909769999999</v>
      </c>
      <c r="Q21" s="25">
        <v>1.5414308046</v>
      </c>
      <c r="R21" s="20">
        <v>0</v>
      </c>
      <c r="S21" s="21">
        <f>D21-E21</f>
        <v>1677004</v>
      </c>
      <c r="T21" s="19"/>
    </row>
    <row r="22" spans="1:2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38.25" x14ac:dyDescent="0.25">
      <c r="A23" s="19"/>
      <c r="B23" s="19"/>
      <c r="C23" s="19" t="s">
        <v>99</v>
      </c>
      <c r="D23" s="21">
        <v>161760</v>
      </c>
      <c r="E23" s="21">
        <v>67400</v>
      </c>
      <c r="F23" s="22">
        <v>2.0813899999999998E-3</v>
      </c>
      <c r="G23" s="23">
        <v>41.65</v>
      </c>
      <c r="H23" s="23">
        <v>41.67</v>
      </c>
      <c r="I23" s="24">
        <v>0.02</v>
      </c>
      <c r="J23" s="25">
        <v>8.6689893500000004E-2</v>
      </c>
      <c r="K23" s="25">
        <v>8.6731521300000003E-2</v>
      </c>
      <c r="L23" s="20">
        <v>0</v>
      </c>
      <c r="M23" s="23">
        <v>41.65</v>
      </c>
      <c r="N23" s="23">
        <v>41.67</v>
      </c>
      <c r="O23" s="24">
        <v>0.02</v>
      </c>
      <c r="P23" s="25">
        <v>8.6689893500000004E-2</v>
      </c>
      <c r="Q23" s="25">
        <v>8.6731521300000003E-2</v>
      </c>
      <c r="R23" s="20">
        <v>0</v>
      </c>
      <c r="S23" s="21">
        <f>D23-E23</f>
        <v>94360</v>
      </c>
      <c r="T23" s="19"/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38.25" x14ac:dyDescent="0.25">
      <c r="A25" s="19"/>
      <c r="B25" s="19"/>
      <c r="C25" s="19" t="s">
        <v>100</v>
      </c>
      <c r="D25" s="21">
        <v>2695968</v>
      </c>
      <c r="E25" s="21">
        <v>1123320</v>
      </c>
      <c r="F25" s="22">
        <v>3.4689490000000003E-2</v>
      </c>
      <c r="G25" s="23">
        <v>41.65</v>
      </c>
      <c r="H25" s="23">
        <v>41.67</v>
      </c>
      <c r="I25" s="24">
        <v>0.02</v>
      </c>
      <c r="J25" s="25">
        <v>1.4448172585000001</v>
      </c>
      <c r="K25" s="25">
        <v>1.4455110483</v>
      </c>
      <c r="L25" s="20">
        <v>0</v>
      </c>
      <c r="M25" s="23">
        <v>41.65</v>
      </c>
      <c r="N25" s="23">
        <v>41.67</v>
      </c>
      <c r="O25" s="24">
        <v>0.02</v>
      </c>
      <c r="P25" s="25">
        <v>1.4448172585000001</v>
      </c>
      <c r="Q25" s="25">
        <v>1.4455110483</v>
      </c>
      <c r="R25" s="20">
        <v>0</v>
      </c>
      <c r="S25" s="21">
        <f>D25-E25</f>
        <v>1572648</v>
      </c>
      <c r="T25" s="19"/>
    </row>
    <row r="26" spans="1:20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x14ac:dyDescent="0.25">
      <c r="A27" s="11"/>
      <c r="B27" s="11"/>
      <c r="C27" s="11"/>
      <c r="D27" s="12">
        <f>SUM(D11:D25)</f>
        <v>77717142</v>
      </c>
      <c r="E27" s="12">
        <f>SUM(E11:E25)</f>
        <v>34091080</v>
      </c>
      <c r="F27" s="13">
        <f>SUM(F11:F25)</f>
        <v>1</v>
      </c>
      <c r="G27" s="17"/>
      <c r="H27" s="17"/>
      <c r="I27" s="17"/>
      <c r="J27" s="16">
        <f>SUM(J11:J25)</f>
        <v>43.857452568600003</v>
      </c>
      <c r="K27" s="16">
        <f>SUM(K11:K25)</f>
        <v>44.074987856500002</v>
      </c>
      <c r="L27" s="16">
        <f>J27-K27</f>
        <v>-0.21753528789998999</v>
      </c>
      <c r="M27" s="17"/>
      <c r="N27" s="17"/>
      <c r="O27" s="17"/>
      <c r="P27" s="16">
        <f>SUM(P11:P25)</f>
        <v>43.857452568600003</v>
      </c>
      <c r="Q27" s="16">
        <f>SUM(Q11:Q25)</f>
        <v>43.867857529699997</v>
      </c>
      <c r="R27" s="16">
        <f>P27-Q27</f>
        <v>-1.0404961099994E-2</v>
      </c>
      <c r="S27" s="12">
        <f>D27-E27</f>
        <v>43626062</v>
      </c>
      <c r="T27" s="17"/>
    </row>
    <row r="29" spans="1:2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 t="s">
        <v>73</v>
      </c>
      <c r="Q29" s="3"/>
      <c r="R29" s="3"/>
      <c r="S29" s="3"/>
      <c r="T29" s="3"/>
    </row>
    <row r="30" spans="1:20" x14ac:dyDescent="0.25">
      <c r="A30" s="3"/>
      <c r="B30" s="3"/>
      <c r="C30" s="3" t="s">
        <v>74</v>
      </c>
      <c r="D30" s="3"/>
      <c r="E30" s="3"/>
      <c r="F30" s="3"/>
      <c r="G30" s="3" t="s">
        <v>101</v>
      </c>
      <c r="H30" s="3"/>
      <c r="I30" s="3"/>
      <c r="J30" s="3"/>
      <c r="K30" s="3"/>
      <c r="L30" s="3"/>
      <c r="M30" s="3"/>
      <c r="N30" s="3"/>
      <c r="O30" s="3"/>
      <c r="P30" s="3" t="s">
        <v>102</v>
      </c>
      <c r="Q30" s="3"/>
      <c r="R30" s="3"/>
      <c r="S30" s="3"/>
      <c r="T30" s="3"/>
    </row>
    <row r="31" spans="1:20" x14ac:dyDescent="0.25">
      <c r="A31" s="3"/>
      <c r="B31" s="3"/>
      <c r="C31" s="3" t="s">
        <v>75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 t="s">
        <v>108</v>
      </c>
      <c r="Q31" s="3"/>
      <c r="R31" s="3"/>
      <c r="S31" s="3"/>
      <c r="T31" s="3"/>
    </row>
    <row r="35" spans="1:20" x14ac:dyDescent="0.25">
      <c r="A35" s="18"/>
      <c r="B35" s="18"/>
      <c r="C35" s="18" t="s">
        <v>76</v>
      </c>
      <c r="D35" s="18"/>
      <c r="E35" s="18"/>
      <c r="F35" s="18"/>
      <c r="G35" s="18" t="s">
        <v>76</v>
      </c>
      <c r="H35" s="18"/>
      <c r="I35" s="18"/>
      <c r="J35" s="18"/>
      <c r="K35" s="18"/>
      <c r="L35" s="18"/>
      <c r="M35" s="18"/>
      <c r="N35" s="18"/>
      <c r="O35" s="18"/>
      <c r="P35" s="18" t="s">
        <v>104</v>
      </c>
      <c r="Q35" s="18"/>
      <c r="R35" s="18"/>
      <c r="S35" s="18"/>
      <c r="T35" s="18"/>
    </row>
    <row r="36" spans="1:20" x14ac:dyDescent="0.25">
      <c r="A36" s="3"/>
      <c r="B36" s="3"/>
      <c r="C36" s="3" t="s">
        <v>77</v>
      </c>
      <c r="D36" s="3"/>
      <c r="E36" s="3"/>
      <c r="F36" s="3"/>
      <c r="G36" s="3" t="s">
        <v>77</v>
      </c>
      <c r="H36" s="3"/>
      <c r="I36" s="3"/>
      <c r="J36" s="3"/>
      <c r="K36" s="3"/>
      <c r="L36" s="3"/>
      <c r="M36" s="3"/>
      <c r="N36" s="3"/>
      <c r="O36" s="3"/>
      <c r="P36" s="3" t="s">
        <v>105</v>
      </c>
      <c r="Q36" s="3"/>
      <c r="R36" s="3"/>
      <c r="S36" s="3"/>
      <c r="T36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A52" sqref="A52:T52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39</v>
      </c>
      <c r="C11" s="19" t="s">
        <v>109</v>
      </c>
      <c r="D11" s="21">
        <v>3350748205</v>
      </c>
      <c r="E11" s="21">
        <v>1741907443</v>
      </c>
      <c r="F11" s="22">
        <v>0.29965728000000003</v>
      </c>
      <c r="G11" s="23">
        <v>58.23</v>
      </c>
      <c r="H11" s="23">
        <v>64.290000000000006</v>
      </c>
      <c r="I11" s="24">
        <v>6.06</v>
      </c>
      <c r="J11" s="25">
        <v>17.449043414399998</v>
      </c>
      <c r="K11" s="25">
        <v>19.264966531199999</v>
      </c>
      <c r="L11" s="20">
        <v>1.82</v>
      </c>
      <c r="M11" s="23">
        <v>58.23</v>
      </c>
      <c r="N11" s="23">
        <v>51.99</v>
      </c>
      <c r="O11" s="24">
        <v>6.24</v>
      </c>
      <c r="P11" s="25">
        <v>17.449043414399998</v>
      </c>
      <c r="Q11" s="25">
        <v>15.5791819872</v>
      </c>
      <c r="R11" s="20">
        <v>1.87</v>
      </c>
      <c r="S11" s="21">
        <f>D11-E11</f>
        <v>1608840762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89.25" x14ac:dyDescent="0.25">
      <c r="A13" s="19"/>
      <c r="B13" s="19" t="s">
        <v>110</v>
      </c>
      <c r="C13" s="19" t="s">
        <v>111</v>
      </c>
      <c r="D13" s="21">
        <v>284078398</v>
      </c>
      <c r="E13" s="21">
        <v>147624602</v>
      </c>
      <c r="F13" s="22">
        <v>2.540512E-2</v>
      </c>
      <c r="G13" s="23">
        <v>58.31</v>
      </c>
      <c r="H13" s="23">
        <v>64.290000000000006</v>
      </c>
      <c r="I13" s="24">
        <v>5.98</v>
      </c>
      <c r="J13" s="25">
        <v>1.4813725471999999</v>
      </c>
      <c r="K13" s="25">
        <v>1.6332951648</v>
      </c>
      <c r="L13" s="20">
        <v>0.15</v>
      </c>
      <c r="M13" s="23">
        <v>58.31</v>
      </c>
      <c r="N13" s="23">
        <v>51.97</v>
      </c>
      <c r="O13" s="24">
        <v>6.34</v>
      </c>
      <c r="P13" s="25">
        <v>1.4813725471999999</v>
      </c>
      <c r="Q13" s="25">
        <v>1.3203040864</v>
      </c>
      <c r="R13" s="20">
        <v>0.16</v>
      </c>
      <c r="S13" s="21">
        <f>D13-E13</f>
        <v>136453796</v>
      </c>
      <c r="T13" s="19"/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25.5" x14ac:dyDescent="0.25">
      <c r="A15" s="19"/>
      <c r="B15" s="19"/>
      <c r="C15" s="19" t="s">
        <v>112</v>
      </c>
      <c r="D15" s="21">
        <v>144791500</v>
      </c>
      <c r="E15" s="21">
        <v>77660000</v>
      </c>
      <c r="F15" s="22">
        <v>1.29487E-2</v>
      </c>
      <c r="G15" s="23">
        <v>61.09</v>
      </c>
      <c r="H15" s="23">
        <v>64.290000000000006</v>
      </c>
      <c r="I15" s="24">
        <v>3.2</v>
      </c>
      <c r="J15" s="25">
        <v>0.79103608299999995</v>
      </c>
      <c r="K15" s="25">
        <v>0.83247192299999995</v>
      </c>
      <c r="L15" s="20">
        <v>0.04</v>
      </c>
      <c r="M15" s="23">
        <v>61.09</v>
      </c>
      <c r="N15" s="23">
        <v>53.64</v>
      </c>
      <c r="O15" s="24">
        <v>7.45</v>
      </c>
      <c r="P15" s="25">
        <v>0.79103608299999995</v>
      </c>
      <c r="Q15" s="25">
        <v>0.69456826800000004</v>
      </c>
      <c r="R15" s="20">
        <v>0.1</v>
      </c>
      <c r="S15" s="21">
        <f>D15-E15</f>
        <v>67131500</v>
      </c>
      <c r="T15" s="19"/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25.5" x14ac:dyDescent="0.25">
      <c r="A17" s="19"/>
      <c r="B17" s="19"/>
      <c r="C17" s="19" t="s">
        <v>113</v>
      </c>
      <c r="D17" s="21">
        <v>114800000</v>
      </c>
      <c r="E17" s="21">
        <v>60640000</v>
      </c>
      <c r="F17" s="22">
        <v>1.0266559999999999E-2</v>
      </c>
      <c r="G17" s="23">
        <v>58.95</v>
      </c>
      <c r="H17" s="23">
        <v>64.290000000000006</v>
      </c>
      <c r="I17" s="24">
        <v>5.34</v>
      </c>
      <c r="J17" s="25">
        <v>0.60521371199999996</v>
      </c>
      <c r="K17" s="25">
        <v>0.6600371424</v>
      </c>
      <c r="L17" s="20">
        <v>0.05</v>
      </c>
      <c r="M17" s="23">
        <v>58.95</v>
      </c>
      <c r="N17" s="23">
        <v>52.82</v>
      </c>
      <c r="O17" s="24">
        <v>6.13</v>
      </c>
      <c r="P17" s="25">
        <v>0.60521371199999996</v>
      </c>
      <c r="Q17" s="25">
        <v>0.54227969919999996</v>
      </c>
      <c r="R17" s="20">
        <v>0.06</v>
      </c>
      <c r="S17" s="21">
        <f>D17-E17</f>
        <v>54160000</v>
      </c>
      <c r="T17" s="19"/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38.25" x14ac:dyDescent="0.25">
      <c r="A19" s="19"/>
      <c r="B19" s="19"/>
      <c r="C19" s="19" t="s">
        <v>114</v>
      </c>
      <c r="D19" s="21">
        <v>126854000</v>
      </c>
      <c r="E19" s="21">
        <v>56215000</v>
      </c>
      <c r="F19" s="22">
        <v>1.134455E-2</v>
      </c>
      <c r="G19" s="23">
        <v>49.54</v>
      </c>
      <c r="H19" s="23">
        <v>64.290000000000006</v>
      </c>
      <c r="I19" s="24">
        <v>14.75</v>
      </c>
      <c r="J19" s="25">
        <v>0.562009007</v>
      </c>
      <c r="K19" s="25">
        <v>0.72934111950000002</v>
      </c>
      <c r="L19" s="20">
        <v>0.17</v>
      </c>
      <c r="M19" s="23">
        <v>49.54</v>
      </c>
      <c r="N19" s="23">
        <v>44.31</v>
      </c>
      <c r="O19" s="24">
        <v>5.23</v>
      </c>
      <c r="P19" s="25">
        <v>0.562009007</v>
      </c>
      <c r="Q19" s="25">
        <v>0.50267701050000002</v>
      </c>
      <c r="R19" s="20">
        <v>0.06</v>
      </c>
      <c r="S19" s="21">
        <f>D19-E19</f>
        <v>70639000</v>
      </c>
      <c r="T19" s="19"/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25.5" x14ac:dyDescent="0.25">
      <c r="A21" s="19"/>
      <c r="B21" s="19"/>
      <c r="C21" s="19" t="s">
        <v>115</v>
      </c>
      <c r="D21" s="21">
        <v>169394004</v>
      </c>
      <c r="E21" s="21">
        <v>88352400</v>
      </c>
      <c r="F21" s="22">
        <v>1.51489E-2</v>
      </c>
      <c r="G21" s="23">
        <v>58.44</v>
      </c>
      <c r="H21" s="23">
        <v>64.290000000000006</v>
      </c>
      <c r="I21" s="24">
        <v>5.85</v>
      </c>
      <c r="J21" s="25">
        <v>0.88530171599999996</v>
      </c>
      <c r="K21" s="25">
        <v>0.97392278099999996</v>
      </c>
      <c r="L21" s="20">
        <v>0.09</v>
      </c>
      <c r="M21" s="23">
        <v>58.44</v>
      </c>
      <c r="N21" s="23">
        <v>52.16</v>
      </c>
      <c r="O21" s="24">
        <v>6.28</v>
      </c>
      <c r="P21" s="25">
        <v>0.88530171599999996</v>
      </c>
      <c r="Q21" s="25">
        <v>0.79016662400000004</v>
      </c>
      <c r="R21" s="20">
        <v>0.1</v>
      </c>
      <c r="S21" s="21">
        <f>D21-E21</f>
        <v>81041604</v>
      </c>
      <c r="T21" s="19"/>
    </row>
    <row r="22" spans="1:2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38.25" x14ac:dyDescent="0.25">
      <c r="A23" s="19"/>
      <c r="B23" s="19"/>
      <c r="C23" s="19" t="s">
        <v>116</v>
      </c>
      <c r="D23" s="21">
        <v>42556956</v>
      </c>
      <c r="E23" s="21">
        <v>18998506</v>
      </c>
      <c r="F23" s="22">
        <v>3.8058699999999998E-3</v>
      </c>
      <c r="G23" s="23">
        <v>46.4</v>
      </c>
      <c r="H23" s="23">
        <v>75.959999999999994</v>
      </c>
      <c r="I23" s="24">
        <v>29.56</v>
      </c>
      <c r="J23" s="25">
        <v>0.176592368</v>
      </c>
      <c r="K23" s="25">
        <v>0.28909388520000001</v>
      </c>
      <c r="L23" s="20">
        <v>0.11</v>
      </c>
      <c r="M23" s="23">
        <v>46.4</v>
      </c>
      <c r="N23" s="23">
        <v>44.64</v>
      </c>
      <c r="O23" s="24">
        <v>1.76</v>
      </c>
      <c r="P23" s="25">
        <v>0.176592368</v>
      </c>
      <c r="Q23" s="25">
        <v>0.16989403680000001</v>
      </c>
      <c r="R23" s="20">
        <v>0.01</v>
      </c>
      <c r="S23" s="21">
        <f>D23-E23</f>
        <v>23558450</v>
      </c>
      <c r="T23" s="19"/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25.5" x14ac:dyDescent="0.25">
      <c r="A25" s="19"/>
      <c r="B25" s="19"/>
      <c r="C25" s="19" t="s">
        <v>117</v>
      </c>
      <c r="D25" s="21">
        <v>132149</v>
      </c>
      <c r="E25" s="21">
        <v>23124</v>
      </c>
      <c r="F25" s="22">
        <v>1.182E-5</v>
      </c>
      <c r="G25" s="23">
        <v>19.48</v>
      </c>
      <c r="H25" s="23">
        <v>64.290000000000006</v>
      </c>
      <c r="I25" s="24">
        <v>44.81</v>
      </c>
      <c r="J25" s="25">
        <v>2.3025359999999999E-4</v>
      </c>
      <c r="K25" s="25">
        <v>7.5990780000000004E-4</v>
      </c>
      <c r="L25" s="20">
        <v>0</v>
      </c>
      <c r="M25" s="23">
        <v>19.48</v>
      </c>
      <c r="N25" s="23">
        <v>17.5</v>
      </c>
      <c r="O25" s="24">
        <v>1.98</v>
      </c>
      <c r="P25" s="25">
        <v>2.3025359999999999E-4</v>
      </c>
      <c r="Q25" s="25">
        <v>2.0685000000000001E-4</v>
      </c>
      <c r="R25" s="20">
        <v>0</v>
      </c>
      <c r="S25" s="21">
        <f>D25-E25</f>
        <v>109025</v>
      </c>
      <c r="T25" s="19"/>
    </row>
    <row r="26" spans="1:20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25.5" x14ac:dyDescent="0.25">
      <c r="A27" s="19"/>
      <c r="B27" s="19"/>
      <c r="C27" s="19" t="s">
        <v>118</v>
      </c>
      <c r="D27" s="21">
        <v>424283513</v>
      </c>
      <c r="E27" s="21">
        <v>139075938</v>
      </c>
      <c r="F27" s="22">
        <v>3.7943659999999997E-2</v>
      </c>
      <c r="G27" s="23">
        <v>38.18</v>
      </c>
      <c r="H27" s="23">
        <v>64.290000000000006</v>
      </c>
      <c r="I27" s="24">
        <v>26.11</v>
      </c>
      <c r="J27" s="25">
        <v>1.4486889387999999</v>
      </c>
      <c r="K27" s="25">
        <v>2.4393979014</v>
      </c>
      <c r="L27" s="20">
        <v>0.99</v>
      </c>
      <c r="M27" s="23">
        <v>38.18</v>
      </c>
      <c r="N27" s="23">
        <v>32.78</v>
      </c>
      <c r="O27" s="24">
        <v>5.4</v>
      </c>
      <c r="P27" s="25">
        <v>1.4486889387999999</v>
      </c>
      <c r="Q27" s="25">
        <v>1.2437931748</v>
      </c>
      <c r="R27" s="20">
        <v>0.2</v>
      </c>
      <c r="S27" s="21">
        <f>D27-E27</f>
        <v>285207575</v>
      </c>
      <c r="T27" s="19"/>
    </row>
    <row r="28" spans="1:20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38.25" x14ac:dyDescent="0.25">
      <c r="A29" s="19"/>
      <c r="B29" s="19"/>
      <c r="C29" s="19" t="s">
        <v>119</v>
      </c>
      <c r="D29" s="21">
        <v>10901828</v>
      </c>
      <c r="E29" s="21">
        <v>3128727</v>
      </c>
      <c r="F29" s="22">
        <v>9.7495000000000004E-4</v>
      </c>
      <c r="G29" s="23">
        <v>33.31</v>
      </c>
      <c r="H29" s="23">
        <v>64.290000000000006</v>
      </c>
      <c r="I29" s="24">
        <v>30.98</v>
      </c>
      <c r="J29" s="25">
        <v>3.2475584500000002E-2</v>
      </c>
      <c r="K29" s="25">
        <v>6.2679535499999994E-2</v>
      </c>
      <c r="L29" s="20">
        <v>0.03</v>
      </c>
      <c r="M29" s="23">
        <v>33.31</v>
      </c>
      <c r="N29" s="23">
        <v>28.7</v>
      </c>
      <c r="O29" s="24">
        <v>4.6100000000000003</v>
      </c>
      <c r="P29" s="25">
        <v>3.2475584500000002E-2</v>
      </c>
      <c r="Q29" s="25">
        <v>2.7981064999999999E-2</v>
      </c>
      <c r="R29" s="20">
        <v>0</v>
      </c>
      <c r="S29" s="21">
        <f>D29-E29</f>
        <v>7773101</v>
      </c>
      <c r="T29" s="19"/>
    </row>
    <row r="30" spans="1:20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25.5" x14ac:dyDescent="0.25">
      <c r="A31" s="19"/>
      <c r="B31" s="19"/>
      <c r="C31" s="19" t="s">
        <v>120</v>
      </c>
      <c r="D31" s="21">
        <v>26679068</v>
      </c>
      <c r="E31" s="21">
        <v>9386273</v>
      </c>
      <c r="F31" s="22">
        <v>2.3859100000000002E-3</v>
      </c>
      <c r="G31" s="23">
        <v>40.82</v>
      </c>
      <c r="H31" s="23">
        <v>64.290000000000006</v>
      </c>
      <c r="I31" s="24">
        <v>23.47</v>
      </c>
      <c r="J31" s="25">
        <v>9.7392846199999994E-2</v>
      </c>
      <c r="K31" s="25">
        <v>0.15339015389999999</v>
      </c>
      <c r="L31" s="20">
        <v>0.06</v>
      </c>
      <c r="M31" s="23">
        <v>40.82</v>
      </c>
      <c r="N31" s="23">
        <v>35.18</v>
      </c>
      <c r="O31" s="24">
        <v>5.64</v>
      </c>
      <c r="P31" s="25">
        <v>9.7392846199999994E-2</v>
      </c>
      <c r="Q31" s="25">
        <v>8.3936313799999995E-2</v>
      </c>
      <c r="R31" s="20">
        <v>0.01</v>
      </c>
      <c r="S31" s="21">
        <f>D31-E31</f>
        <v>17292795</v>
      </c>
      <c r="T31" s="19"/>
    </row>
    <row r="32" spans="1:20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38.25" x14ac:dyDescent="0.25">
      <c r="A33" s="19"/>
      <c r="B33" s="19"/>
      <c r="C33" s="19" t="s">
        <v>121</v>
      </c>
      <c r="D33" s="21">
        <v>18432632</v>
      </c>
      <c r="E33" s="21">
        <v>0</v>
      </c>
      <c r="F33" s="22">
        <v>1.64843E-3</v>
      </c>
      <c r="G33" s="23">
        <v>0</v>
      </c>
      <c r="H33" s="23">
        <v>0</v>
      </c>
      <c r="I33" s="24">
        <v>0</v>
      </c>
      <c r="J33" s="25">
        <v>0</v>
      </c>
      <c r="K33" s="25">
        <v>0</v>
      </c>
      <c r="L33" s="20">
        <v>0</v>
      </c>
      <c r="M33" s="23">
        <v>0</v>
      </c>
      <c r="N33" s="23">
        <v>0</v>
      </c>
      <c r="O33" s="24">
        <v>0</v>
      </c>
      <c r="P33" s="25">
        <v>0</v>
      </c>
      <c r="Q33" s="25">
        <v>0</v>
      </c>
      <c r="R33" s="20">
        <v>0</v>
      </c>
      <c r="S33" s="21">
        <f>D33-E33</f>
        <v>18432632</v>
      </c>
      <c r="T33" s="19"/>
    </row>
    <row r="34" spans="1:20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38.25" x14ac:dyDescent="0.25">
      <c r="A35" s="19"/>
      <c r="B35" s="19"/>
      <c r="C35" s="19" t="s">
        <v>122</v>
      </c>
      <c r="D35" s="21">
        <v>4000471612</v>
      </c>
      <c r="E35" s="21">
        <v>1764035675</v>
      </c>
      <c r="F35" s="22">
        <v>0.35776202000000001</v>
      </c>
      <c r="G35" s="23">
        <v>44.1</v>
      </c>
      <c r="H35" s="23">
        <v>52.17</v>
      </c>
      <c r="I35" s="24">
        <v>8.07</v>
      </c>
      <c r="J35" s="25">
        <v>15.777305082</v>
      </c>
      <c r="K35" s="25">
        <v>18.664444583400002</v>
      </c>
      <c r="L35" s="20">
        <v>2.89</v>
      </c>
      <c r="M35" s="23">
        <v>44.1</v>
      </c>
      <c r="N35" s="23">
        <v>44.1</v>
      </c>
      <c r="O35" s="24">
        <v>0</v>
      </c>
      <c r="P35" s="25">
        <v>15.777305082</v>
      </c>
      <c r="Q35" s="25">
        <v>15.777305082</v>
      </c>
      <c r="R35" s="20">
        <v>0</v>
      </c>
      <c r="S35" s="21">
        <f>D35-E35</f>
        <v>2236435937</v>
      </c>
      <c r="T35" s="19"/>
    </row>
    <row r="36" spans="1:20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38.25" x14ac:dyDescent="0.25">
      <c r="A37" s="19"/>
      <c r="B37" s="19"/>
      <c r="C37" s="19" t="s">
        <v>123</v>
      </c>
      <c r="D37" s="21">
        <v>557294889</v>
      </c>
      <c r="E37" s="21">
        <v>230561637</v>
      </c>
      <c r="F37" s="22">
        <v>4.9838859999999999E-2</v>
      </c>
      <c r="G37" s="23">
        <v>41.36</v>
      </c>
      <c r="H37" s="23">
        <v>50</v>
      </c>
      <c r="I37" s="24">
        <v>8.64</v>
      </c>
      <c r="J37" s="25">
        <v>2.0613352495999999</v>
      </c>
      <c r="K37" s="25">
        <v>2.491943</v>
      </c>
      <c r="L37" s="20">
        <v>0.43</v>
      </c>
      <c r="M37" s="23">
        <v>41.36</v>
      </c>
      <c r="N37" s="23">
        <v>41.37</v>
      </c>
      <c r="O37" s="24">
        <v>0.01</v>
      </c>
      <c r="P37" s="25">
        <v>2.0613352495999999</v>
      </c>
      <c r="Q37" s="25">
        <v>2.0618336382</v>
      </c>
      <c r="R37" s="20">
        <v>0</v>
      </c>
      <c r="S37" s="21">
        <f>D37-E37</f>
        <v>326733252</v>
      </c>
      <c r="T37" s="19"/>
    </row>
    <row r="38" spans="1:20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38.25" x14ac:dyDescent="0.25">
      <c r="A39" s="19"/>
      <c r="B39" s="19"/>
      <c r="C39" s="19" t="s">
        <v>124</v>
      </c>
      <c r="D39" s="21">
        <v>1852916186</v>
      </c>
      <c r="E39" s="21">
        <v>928547671</v>
      </c>
      <c r="F39" s="22">
        <v>0.16570621999999999</v>
      </c>
      <c r="G39" s="23">
        <v>50.1</v>
      </c>
      <c r="H39" s="23">
        <v>57.02</v>
      </c>
      <c r="I39" s="24">
        <v>6.92</v>
      </c>
      <c r="J39" s="25">
        <v>8.3018816219999998</v>
      </c>
      <c r="K39" s="25">
        <v>9.4485686643999998</v>
      </c>
      <c r="L39" s="20">
        <v>1.1499999999999999</v>
      </c>
      <c r="M39" s="23">
        <v>50.1</v>
      </c>
      <c r="N39" s="23">
        <v>50.11</v>
      </c>
      <c r="O39" s="24">
        <v>0.01</v>
      </c>
      <c r="P39" s="25">
        <v>8.3018816219999998</v>
      </c>
      <c r="Q39" s="25">
        <v>8.3035386841999994</v>
      </c>
      <c r="R39" s="20">
        <v>0</v>
      </c>
      <c r="S39" s="21">
        <f>D39-E39</f>
        <v>924368515</v>
      </c>
      <c r="T39" s="19"/>
    </row>
    <row r="40" spans="1:20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51" x14ac:dyDescent="0.25">
      <c r="A41" s="19"/>
      <c r="B41" s="19"/>
      <c r="C41" s="19" t="s">
        <v>125</v>
      </c>
      <c r="D41" s="21">
        <v>57600000</v>
      </c>
      <c r="E41" s="21">
        <v>23500000</v>
      </c>
      <c r="F41" s="22">
        <v>5.1511700000000001E-3</v>
      </c>
      <c r="G41" s="23">
        <v>44.25</v>
      </c>
      <c r="H41" s="23">
        <v>50</v>
      </c>
      <c r="I41" s="24">
        <v>5.75</v>
      </c>
      <c r="J41" s="25">
        <v>0.22793927250000001</v>
      </c>
      <c r="K41" s="25">
        <v>0.25755850000000002</v>
      </c>
      <c r="L41" s="20">
        <v>0.03</v>
      </c>
      <c r="M41" s="23">
        <v>44.25</v>
      </c>
      <c r="N41" s="23">
        <v>40.799999999999997</v>
      </c>
      <c r="O41" s="24">
        <v>3.45</v>
      </c>
      <c r="P41" s="25">
        <v>0.22793927250000001</v>
      </c>
      <c r="Q41" s="25">
        <v>0.21016773599999999</v>
      </c>
      <c r="R41" s="20">
        <v>0.02</v>
      </c>
      <c r="S41" s="21">
        <f>D41-E41</f>
        <v>34100000</v>
      </c>
      <c r="T41" s="19"/>
    </row>
    <row r="42" spans="1:2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x14ac:dyDescent="0.25">
      <c r="A43" s="11"/>
      <c r="B43" s="11"/>
      <c r="C43" s="11"/>
      <c r="D43" s="12">
        <f>SUM(D11:D41)</f>
        <v>11181934940</v>
      </c>
      <c r="E43" s="12">
        <f>SUM(E11:E41)</f>
        <v>5289656996</v>
      </c>
      <c r="F43" s="13">
        <f>SUM(F11:F41)</f>
        <v>1.0000000200000001</v>
      </c>
      <c r="G43" s="17"/>
      <c r="H43" s="17"/>
      <c r="I43" s="17"/>
      <c r="J43" s="16">
        <f>SUM(J11:J41)</f>
        <v>49.897817696799997</v>
      </c>
      <c r="K43" s="16">
        <f>SUM(K11:K41)</f>
        <v>57.901870793500002</v>
      </c>
      <c r="L43" s="16">
        <f>J43-K43</f>
        <v>-8.0040530966999999</v>
      </c>
      <c r="M43" s="17"/>
      <c r="N43" s="17"/>
      <c r="O43" s="17"/>
      <c r="P43" s="16">
        <f>SUM(P11:P41)</f>
        <v>49.897817696799997</v>
      </c>
      <c r="Q43" s="16">
        <f>SUM(Q11:Q41)</f>
        <v>47.307834256100001</v>
      </c>
      <c r="R43" s="16">
        <f>P43-Q43</f>
        <v>2.5899834407000002</v>
      </c>
      <c r="S43" s="12">
        <f>D43-E43</f>
        <v>5892277944</v>
      </c>
      <c r="T43" s="17"/>
    </row>
    <row r="45" spans="1:2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 t="s">
        <v>73</v>
      </c>
      <c r="Q45" s="3"/>
      <c r="R45" s="3"/>
      <c r="S45" s="3"/>
      <c r="T45" s="3"/>
    </row>
    <row r="46" spans="1:20" x14ac:dyDescent="0.25">
      <c r="A46" s="3"/>
      <c r="B46" s="3"/>
      <c r="C46" s="3" t="s">
        <v>74</v>
      </c>
      <c r="D46" s="3"/>
      <c r="E46" s="3"/>
      <c r="F46" s="3"/>
      <c r="G46" s="3" t="s">
        <v>101</v>
      </c>
      <c r="H46" s="3"/>
      <c r="I46" s="3"/>
      <c r="J46" s="3"/>
      <c r="K46" s="3"/>
      <c r="L46" s="3"/>
      <c r="M46" s="3"/>
      <c r="N46" s="3"/>
      <c r="O46" s="3"/>
      <c r="P46" s="3" t="s">
        <v>102</v>
      </c>
      <c r="Q46" s="3"/>
      <c r="R46" s="3"/>
      <c r="S46" s="3"/>
      <c r="T46" s="3"/>
    </row>
    <row r="47" spans="1:20" x14ac:dyDescent="0.25">
      <c r="A47" s="3"/>
      <c r="B47" s="3"/>
      <c r="C47" s="3" t="s">
        <v>75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 t="s">
        <v>126</v>
      </c>
      <c r="Q47" s="3"/>
      <c r="R47" s="3"/>
      <c r="S47" s="3"/>
      <c r="T47" s="3"/>
    </row>
    <row r="51" spans="1:20" x14ac:dyDescent="0.25">
      <c r="A51" s="18"/>
      <c r="B51" s="18"/>
      <c r="C51" s="18" t="s">
        <v>76</v>
      </c>
      <c r="D51" s="18"/>
      <c r="E51" s="18"/>
      <c r="F51" s="18"/>
      <c r="G51" s="18" t="s">
        <v>76</v>
      </c>
      <c r="H51" s="18"/>
      <c r="I51" s="18"/>
      <c r="J51" s="18"/>
      <c r="K51" s="18"/>
      <c r="L51" s="18"/>
      <c r="M51" s="18"/>
      <c r="N51" s="18"/>
      <c r="O51" s="18"/>
      <c r="P51" s="18" t="s">
        <v>104</v>
      </c>
      <c r="Q51" s="18"/>
      <c r="R51" s="18"/>
      <c r="S51" s="18"/>
      <c r="T51" s="18"/>
    </row>
    <row r="52" spans="1:20" x14ac:dyDescent="0.25">
      <c r="A52" s="3"/>
      <c r="B52" s="3"/>
      <c r="C52" s="3" t="s">
        <v>77</v>
      </c>
      <c r="D52" s="3"/>
      <c r="E52" s="3"/>
      <c r="F52" s="3"/>
      <c r="G52" s="3" t="s">
        <v>77</v>
      </c>
      <c r="H52" s="3"/>
      <c r="I52" s="3"/>
      <c r="J52" s="3"/>
      <c r="K52" s="3"/>
      <c r="L52" s="3"/>
      <c r="M52" s="3"/>
      <c r="N52" s="3"/>
      <c r="O52" s="3"/>
      <c r="P52" s="3" t="s">
        <v>105</v>
      </c>
      <c r="Q52" s="3"/>
      <c r="R52" s="3"/>
      <c r="S52" s="3"/>
      <c r="T52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A24" sqref="A24:T24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39</v>
      </c>
      <c r="C11" s="19" t="s">
        <v>127</v>
      </c>
      <c r="D11" s="21">
        <v>5112000</v>
      </c>
      <c r="E11" s="21">
        <v>4700000</v>
      </c>
      <c r="F11" s="22">
        <v>1</v>
      </c>
      <c r="G11" s="23">
        <v>91.94</v>
      </c>
      <c r="H11" s="23">
        <v>100</v>
      </c>
      <c r="I11" s="24">
        <v>8.06</v>
      </c>
      <c r="J11" s="25">
        <v>91.94</v>
      </c>
      <c r="K11" s="25">
        <v>100</v>
      </c>
      <c r="L11" s="20">
        <v>8.06</v>
      </c>
      <c r="M11" s="23">
        <v>91.94</v>
      </c>
      <c r="N11" s="23">
        <v>91.94</v>
      </c>
      <c r="O11" s="24">
        <v>0</v>
      </c>
      <c r="P11" s="25">
        <v>91.94</v>
      </c>
      <c r="Q11" s="25">
        <v>91.94</v>
      </c>
      <c r="R11" s="20">
        <v>0</v>
      </c>
      <c r="S11" s="21">
        <f>D11-E11</f>
        <v>412000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89.25" x14ac:dyDescent="0.25">
      <c r="A13" s="19"/>
      <c r="B13" s="19" t="s">
        <v>128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x14ac:dyDescent="0.25">
      <c r="A15" s="11"/>
      <c r="B15" s="11"/>
      <c r="C15" s="11"/>
      <c r="D15" s="12">
        <f>SUM(D11:D11)</f>
        <v>5112000</v>
      </c>
      <c r="E15" s="12">
        <f>SUM(E11:E11)</f>
        <v>4700000</v>
      </c>
      <c r="F15" s="13">
        <f>SUM(F11:F11)</f>
        <v>1</v>
      </c>
      <c r="G15" s="17"/>
      <c r="H15" s="17"/>
      <c r="I15" s="17"/>
      <c r="J15" s="16">
        <f>SUM(J11:J11)</f>
        <v>91.94</v>
      </c>
      <c r="K15" s="16">
        <f>SUM(K11:K11)</f>
        <v>100</v>
      </c>
      <c r="L15" s="16">
        <f>J15-K15</f>
        <v>-8.06</v>
      </c>
      <c r="M15" s="17"/>
      <c r="N15" s="17"/>
      <c r="O15" s="17"/>
      <c r="P15" s="16">
        <f>SUM(P11:P11)</f>
        <v>91.94</v>
      </c>
      <c r="Q15" s="16">
        <f>SUM(Q11:Q11)</f>
        <v>91.94</v>
      </c>
      <c r="R15" s="16">
        <f>P15-Q15</f>
        <v>0</v>
      </c>
      <c r="S15" s="12">
        <f>D15-E15</f>
        <v>412000</v>
      </c>
      <c r="T15" s="17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 t="s">
        <v>73</v>
      </c>
      <c r="Q17" s="3"/>
      <c r="R17" s="3"/>
      <c r="S17" s="3"/>
      <c r="T17" s="3"/>
    </row>
    <row r="18" spans="1:20" x14ac:dyDescent="0.25">
      <c r="A18" s="3"/>
      <c r="B18" s="3"/>
      <c r="C18" s="3" t="s">
        <v>74</v>
      </c>
      <c r="D18" s="3"/>
      <c r="E18" s="3"/>
      <c r="F18" s="3"/>
      <c r="G18" s="3" t="s">
        <v>101</v>
      </c>
      <c r="H18" s="3"/>
      <c r="I18" s="3"/>
      <c r="J18" s="3"/>
      <c r="K18" s="3"/>
      <c r="L18" s="3"/>
      <c r="M18" s="3"/>
      <c r="N18" s="3"/>
      <c r="O18" s="3"/>
      <c r="P18" s="3" t="s">
        <v>102</v>
      </c>
      <c r="Q18" s="3"/>
      <c r="R18" s="3"/>
      <c r="S18" s="3"/>
      <c r="T18" s="3"/>
    </row>
    <row r="19" spans="1:20" x14ac:dyDescent="0.25">
      <c r="A19" s="3"/>
      <c r="B19" s="3"/>
      <c r="C19" s="3" t="s">
        <v>75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 t="s">
        <v>129</v>
      </c>
      <c r="Q19" s="3"/>
      <c r="R19" s="3"/>
      <c r="S19" s="3"/>
      <c r="T19" s="3"/>
    </row>
    <row r="23" spans="1:20" x14ac:dyDescent="0.25">
      <c r="A23" s="18"/>
      <c r="B23" s="18"/>
      <c r="C23" s="18" t="s">
        <v>76</v>
      </c>
      <c r="D23" s="18"/>
      <c r="E23" s="18"/>
      <c r="F23" s="18"/>
      <c r="G23" s="18" t="s">
        <v>76</v>
      </c>
      <c r="H23" s="18"/>
      <c r="I23" s="18"/>
      <c r="J23" s="18"/>
      <c r="K23" s="18"/>
      <c r="L23" s="18"/>
      <c r="M23" s="18"/>
      <c r="N23" s="18"/>
      <c r="O23" s="18"/>
      <c r="P23" s="18" t="s">
        <v>104</v>
      </c>
      <c r="Q23" s="18"/>
      <c r="R23" s="18"/>
      <c r="S23" s="18"/>
      <c r="T23" s="18"/>
    </row>
    <row r="24" spans="1:20" x14ac:dyDescent="0.25">
      <c r="A24" s="3"/>
      <c r="B24" s="3"/>
      <c r="C24" s="3" t="s">
        <v>77</v>
      </c>
      <c r="D24" s="3"/>
      <c r="E24" s="3"/>
      <c r="F24" s="3"/>
      <c r="G24" s="3" t="s">
        <v>77</v>
      </c>
      <c r="H24" s="3"/>
      <c r="I24" s="3"/>
      <c r="J24" s="3"/>
      <c r="K24" s="3"/>
      <c r="L24" s="3"/>
      <c r="M24" s="3"/>
      <c r="N24" s="3"/>
      <c r="O24" s="3"/>
      <c r="P24" s="3" t="s">
        <v>105</v>
      </c>
      <c r="Q24" s="3"/>
      <c r="R24" s="3"/>
      <c r="S24" s="3"/>
      <c r="T24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26" sqref="A26:T26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39</v>
      </c>
      <c r="C11" s="19" t="s">
        <v>91</v>
      </c>
      <c r="D11" s="21">
        <v>4700650</v>
      </c>
      <c r="E11" s="21">
        <v>3217300</v>
      </c>
      <c r="F11" s="22">
        <v>0.24889534999999999</v>
      </c>
      <c r="G11" s="23">
        <v>68.45</v>
      </c>
      <c r="H11" s="23">
        <v>73.599999999999994</v>
      </c>
      <c r="I11" s="24">
        <v>5.15</v>
      </c>
      <c r="J11" s="25">
        <v>17.036886707499999</v>
      </c>
      <c r="K11" s="25">
        <v>18.318697759999999</v>
      </c>
      <c r="L11" s="20">
        <v>1.28</v>
      </c>
      <c r="M11" s="23">
        <v>68.45</v>
      </c>
      <c r="N11" s="23">
        <v>68.44</v>
      </c>
      <c r="O11" s="24">
        <v>0.01</v>
      </c>
      <c r="P11" s="25">
        <v>17.036886707499999</v>
      </c>
      <c r="Q11" s="25">
        <v>17.034397754</v>
      </c>
      <c r="R11" s="20">
        <v>0</v>
      </c>
      <c r="S11" s="21">
        <f>D11-E11</f>
        <v>1483350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89.25" x14ac:dyDescent="0.25">
      <c r="A13" s="19"/>
      <c r="B13" s="19" t="s">
        <v>130</v>
      </c>
      <c r="C13" s="19" t="s">
        <v>93</v>
      </c>
      <c r="D13" s="21">
        <v>10981500</v>
      </c>
      <c r="E13" s="21">
        <v>7960000</v>
      </c>
      <c r="F13" s="22">
        <v>0.58146092000000005</v>
      </c>
      <c r="G13" s="23">
        <v>72.48</v>
      </c>
      <c r="H13" s="23">
        <v>82.17</v>
      </c>
      <c r="I13" s="24">
        <v>9.69</v>
      </c>
      <c r="J13" s="25">
        <v>42.144287481600003</v>
      </c>
      <c r="K13" s="25">
        <v>47.778643796399997</v>
      </c>
      <c r="L13" s="20">
        <v>5.63</v>
      </c>
      <c r="M13" s="23">
        <v>72.48</v>
      </c>
      <c r="N13" s="23">
        <v>72.489999999999995</v>
      </c>
      <c r="O13" s="24">
        <v>0.01</v>
      </c>
      <c r="P13" s="25">
        <v>42.144287481600003</v>
      </c>
      <c r="Q13" s="25">
        <v>42.150102090799997</v>
      </c>
      <c r="R13" s="20">
        <v>0.01</v>
      </c>
      <c r="S13" s="21">
        <f>D13-E13</f>
        <v>3021500</v>
      </c>
      <c r="T13" s="19"/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38.25" x14ac:dyDescent="0.25">
      <c r="A15" s="19"/>
      <c r="B15" s="19"/>
      <c r="C15" s="19" t="s">
        <v>95</v>
      </c>
      <c r="D15" s="21">
        <v>3203900</v>
      </c>
      <c r="E15" s="21">
        <v>2970000</v>
      </c>
      <c r="F15" s="22">
        <v>0.16964372999999999</v>
      </c>
      <c r="G15" s="23">
        <v>92.7</v>
      </c>
      <c r="H15" s="23">
        <v>100</v>
      </c>
      <c r="I15" s="24">
        <v>7.3</v>
      </c>
      <c r="J15" s="25">
        <v>15.725973771</v>
      </c>
      <c r="K15" s="25">
        <v>16.964372999999998</v>
      </c>
      <c r="L15" s="20">
        <v>1.24</v>
      </c>
      <c r="M15" s="23">
        <v>92.7</v>
      </c>
      <c r="N15" s="23">
        <v>92.7</v>
      </c>
      <c r="O15" s="24">
        <v>0</v>
      </c>
      <c r="P15" s="25">
        <v>15.725973771</v>
      </c>
      <c r="Q15" s="25">
        <v>15.725973771</v>
      </c>
      <c r="R15" s="20">
        <v>0</v>
      </c>
      <c r="S15" s="21">
        <f>D15-E15</f>
        <v>233900</v>
      </c>
      <c r="T15" s="19" t="s">
        <v>131</v>
      </c>
    </row>
    <row r="16" spans="1:2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x14ac:dyDescent="0.25">
      <c r="A17" s="11"/>
      <c r="B17" s="11"/>
      <c r="C17" s="11"/>
      <c r="D17" s="12">
        <f>SUM(D11:D15)</f>
        <v>18886050</v>
      </c>
      <c r="E17" s="12">
        <f>SUM(E11:E15)</f>
        <v>14147300</v>
      </c>
      <c r="F17" s="13">
        <f>SUM(F11:F15)</f>
        <v>1</v>
      </c>
      <c r="G17" s="17"/>
      <c r="H17" s="17"/>
      <c r="I17" s="17"/>
      <c r="J17" s="16">
        <f>SUM(J11:J15)</f>
        <v>74.907147960100005</v>
      </c>
      <c r="K17" s="16">
        <f>SUM(K11:K15)</f>
        <v>83.061714556400005</v>
      </c>
      <c r="L17" s="16">
        <f>J17-K17</f>
        <v>-8.1545665963000005</v>
      </c>
      <c r="M17" s="17"/>
      <c r="N17" s="17"/>
      <c r="O17" s="17"/>
      <c r="P17" s="16">
        <f>SUM(P11:P15)</f>
        <v>74.907147960100005</v>
      </c>
      <c r="Q17" s="16">
        <f>SUM(Q11:Q15)</f>
        <v>74.910473615800001</v>
      </c>
      <c r="R17" s="16">
        <f>P17-Q17</f>
        <v>-3.3256556999817001E-3</v>
      </c>
      <c r="S17" s="12">
        <f>D17-E17</f>
        <v>4738750</v>
      </c>
      <c r="T17" s="17"/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 t="s">
        <v>73</v>
      </c>
      <c r="Q19" s="3"/>
      <c r="R19" s="3"/>
      <c r="S19" s="3"/>
      <c r="T19" s="3"/>
    </row>
    <row r="20" spans="1:20" x14ac:dyDescent="0.25">
      <c r="A20" s="3"/>
      <c r="B20" s="3"/>
      <c r="C20" s="3" t="s">
        <v>74</v>
      </c>
      <c r="D20" s="3"/>
      <c r="E20" s="3"/>
      <c r="F20" s="3"/>
      <c r="G20" s="3" t="s">
        <v>101</v>
      </c>
      <c r="H20" s="3"/>
      <c r="I20" s="3"/>
      <c r="J20" s="3"/>
      <c r="K20" s="3"/>
      <c r="L20" s="3"/>
      <c r="M20" s="3"/>
      <c r="N20" s="3"/>
      <c r="O20" s="3"/>
      <c r="P20" s="3" t="s">
        <v>102</v>
      </c>
      <c r="Q20" s="3"/>
      <c r="R20" s="3"/>
      <c r="S20" s="3"/>
      <c r="T20" s="3"/>
    </row>
    <row r="21" spans="1:20" x14ac:dyDescent="0.25">
      <c r="A21" s="3"/>
      <c r="B21" s="3"/>
      <c r="C21" s="3" t="s">
        <v>75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 t="s">
        <v>132</v>
      </c>
      <c r="Q21" s="3"/>
      <c r="R21" s="3"/>
      <c r="S21" s="3"/>
      <c r="T21" s="3"/>
    </row>
    <row r="25" spans="1:20" x14ac:dyDescent="0.25">
      <c r="A25" s="18"/>
      <c r="B25" s="18"/>
      <c r="C25" s="18" t="s">
        <v>76</v>
      </c>
      <c r="D25" s="18"/>
      <c r="E25" s="18"/>
      <c r="F25" s="18"/>
      <c r="G25" s="18" t="s">
        <v>76</v>
      </c>
      <c r="H25" s="18"/>
      <c r="I25" s="18"/>
      <c r="J25" s="18"/>
      <c r="K25" s="18"/>
      <c r="L25" s="18"/>
      <c r="M25" s="18"/>
      <c r="N25" s="18"/>
      <c r="O25" s="18"/>
      <c r="P25" s="18" t="s">
        <v>104</v>
      </c>
      <c r="Q25" s="18"/>
      <c r="R25" s="18"/>
      <c r="S25" s="18"/>
      <c r="T25" s="18"/>
    </row>
    <row r="26" spans="1:20" x14ac:dyDescent="0.25">
      <c r="A26" s="3"/>
      <c r="B26" s="3"/>
      <c r="C26" s="3" t="s">
        <v>77</v>
      </c>
      <c r="D26" s="3"/>
      <c r="E26" s="3"/>
      <c r="F26" s="3"/>
      <c r="G26" s="3" t="s">
        <v>77</v>
      </c>
      <c r="H26" s="3"/>
      <c r="I26" s="3"/>
      <c r="J26" s="3"/>
      <c r="K26" s="3"/>
      <c r="L26" s="3"/>
      <c r="M26" s="3"/>
      <c r="N26" s="3"/>
      <c r="O26" s="3"/>
      <c r="P26" s="3" t="s">
        <v>105</v>
      </c>
      <c r="Q26" s="3"/>
      <c r="R26" s="3"/>
      <c r="S26" s="3"/>
      <c r="T26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A24" sqref="A24:T24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51" x14ac:dyDescent="0.25">
      <c r="A11" s="20">
        <v>1</v>
      </c>
      <c r="B11" s="19" t="s">
        <v>39</v>
      </c>
      <c r="C11" s="19" t="s">
        <v>133</v>
      </c>
      <c r="D11" s="21">
        <v>63000000</v>
      </c>
      <c r="E11" s="21">
        <v>54917000</v>
      </c>
      <c r="F11" s="22">
        <v>1</v>
      </c>
      <c r="G11" s="23">
        <v>87.17</v>
      </c>
      <c r="H11" s="23">
        <v>89.6</v>
      </c>
      <c r="I11" s="24">
        <v>2.4300000000000002</v>
      </c>
      <c r="J11" s="25">
        <v>87.17</v>
      </c>
      <c r="K11" s="25">
        <v>89.6</v>
      </c>
      <c r="L11" s="20">
        <v>2.4300000000000002</v>
      </c>
      <c r="M11" s="23">
        <v>87.17</v>
      </c>
      <c r="N11" s="23">
        <v>87.17</v>
      </c>
      <c r="O11" s="24">
        <v>0</v>
      </c>
      <c r="P11" s="25">
        <v>87.17</v>
      </c>
      <c r="Q11" s="25">
        <v>87.17</v>
      </c>
      <c r="R11" s="20">
        <v>0</v>
      </c>
      <c r="S11" s="21">
        <f>D11-E11</f>
        <v>8083000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76.5" x14ac:dyDescent="0.25">
      <c r="A13" s="19"/>
      <c r="B13" s="19" t="s">
        <v>134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x14ac:dyDescent="0.25">
      <c r="A15" s="11"/>
      <c r="B15" s="11"/>
      <c r="C15" s="11"/>
      <c r="D15" s="12">
        <f>SUM(D11:D11)</f>
        <v>63000000</v>
      </c>
      <c r="E15" s="12">
        <f>SUM(E11:E11)</f>
        <v>54917000</v>
      </c>
      <c r="F15" s="13">
        <f>SUM(F11:F11)</f>
        <v>1</v>
      </c>
      <c r="G15" s="17"/>
      <c r="H15" s="17"/>
      <c r="I15" s="17"/>
      <c r="J15" s="16">
        <f>SUM(J11:J11)</f>
        <v>87.17</v>
      </c>
      <c r="K15" s="16">
        <f>SUM(K11:K11)</f>
        <v>89.6</v>
      </c>
      <c r="L15" s="16">
        <f>J15-K15</f>
        <v>-2.4300000000000002</v>
      </c>
      <c r="M15" s="17"/>
      <c r="N15" s="17"/>
      <c r="O15" s="17"/>
      <c r="P15" s="16">
        <f>SUM(P11:P11)</f>
        <v>87.17</v>
      </c>
      <c r="Q15" s="16">
        <f>SUM(Q11:Q11)</f>
        <v>87.17</v>
      </c>
      <c r="R15" s="16">
        <f>P15-Q15</f>
        <v>0</v>
      </c>
      <c r="S15" s="12">
        <f>D15-E15</f>
        <v>8083000</v>
      </c>
      <c r="T15" s="17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 t="s">
        <v>73</v>
      </c>
      <c r="Q17" s="3"/>
      <c r="R17" s="3"/>
      <c r="S17" s="3"/>
      <c r="T17" s="3"/>
    </row>
    <row r="18" spans="1:20" x14ac:dyDescent="0.25">
      <c r="A18" s="3"/>
      <c r="B18" s="3"/>
      <c r="C18" s="3" t="s">
        <v>74</v>
      </c>
      <c r="D18" s="3"/>
      <c r="E18" s="3"/>
      <c r="F18" s="3"/>
      <c r="G18" s="3" t="s">
        <v>101</v>
      </c>
      <c r="H18" s="3"/>
      <c r="I18" s="3"/>
      <c r="J18" s="3"/>
      <c r="K18" s="3"/>
      <c r="L18" s="3"/>
      <c r="M18" s="3"/>
      <c r="N18" s="3"/>
      <c r="O18" s="3"/>
      <c r="P18" s="3" t="s">
        <v>102</v>
      </c>
      <c r="Q18" s="3"/>
      <c r="R18" s="3"/>
      <c r="S18" s="3"/>
      <c r="T18" s="3"/>
    </row>
    <row r="19" spans="1:20" x14ac:dyDescent="0.25">
      <c r="A19" s="3"/>
      <c r="B19" s="3"/>
      <c r="C19" s="3" t="s">
        <v>75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 t="s">
        <v>135</v>
      </c>
      <c r="Q19" s="3"/>
      <c r="R19" s="3"/>
      <c r="S19" s="3"/>
      <c r="T19" s="3"/>
    </row>
    <row r="23" spans="1:20" x14ac:dyDescent="0.25">
      <c r="A23" s="18"/>
      <c r="B23" s="18"/>
      <c r="C23" s="18" t="s">
        <v>76</v>
      </c>
      <c r="D23" s="18"/>
      <c r="E23" s="18"/>
      <c r="F23" s="18"/>
      <c r="G23" s="18" t="s">
        <v>76</v>
      </c>
      <c r="H23" s="18"/>
      <c r="I23" s="18"/>
      <c r="J23" s="18"/>
      <c r="K23" s="18"/>
      <c r="L23" s="18"/>
      <c r="M23" s="18"/>
      <c r="N23" s="18"/>
      <c r="O23" s="18"/>
      <c r="P23" s="18" t="s">
        <v>104</v>
      </c>
      <c r="Q23" s="18"/>
      <c r="R23" s="18"/>
      <c r="S23" s="18"/>
      <c r="T23" s="18"/>
    </row>
    <row r="24" spans="1:20" x14ac:dyDescent="0.25">
      <c r="A24" s="3"/>
      <c r="B24" s="3"/>
      <c r="C24" s="3" t="s">
        <v>77</v>
      </c>
      <c r="D24" s="3"/>
      <c r="E24" s="3"/>
      <c r="F24" s="3"/>
      <c r="G24" s="3" t="s">
        <v>77</v>
      </c>
      <c r="H24" s="3"/>
      <c r="I24" s="3"/>
      <c r="J24" s="3"/>
      <c r="K24" s="3"/>
      <c r="L24" s="3"/>
      <c r="M24" s="3"/>
      <c r="N24" s="3"/>
      <c r="O24" s="3"/>
      <c r="P24" s="3" t="s">
        <v>105</v>
      </c>
      <c r="Q24" s="3"/>
      <c r="R24" s="3"/>
      <c r="S24" s="3"/>
      <c r="T24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A24" sqref="A24:T24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39</v>
      </c>
      <c r="C11" s="19" t="s">
        <v>91</v>
      </c>
      <c r="D11" s="21">
        <v>9174300</v>
      </c>
      <c r="E11" s="21">
        <v>3590160</v>
      </c>
      <c r="F11" s="22">
        <v>1</v>
      </c>
      <c r="G11" s="23">
        <v>39.130000000000003</v>
      </c>
      <c r="H11" s="23">
        <v>59.3</v>
      </c>
      <c r="I11" s="24">
        <v>20.170000000000002</v>
      </c>
      <c r="J11" s="25">
        <v>39.130000000000003</v>
      </c>
      <c r="K11" s="25">
        <v>59.3</v>
      </c>
      <c r="L11" s="20">
        <v>20.170000000000002</v>
      </c>
      <c r="M11" s="23">
        <v>39.130000000000003</v>
      </c>
      <c r="N11" s="23">
        <v>39.130000000000003</v>
      </c>
      <c r="O11" s="24">
        <v>0</v>
      </c>
      <c r="P11" s="25">
        <v>39.130000000000003</v>
      </c>
      <c r="Q11" s="25">
        <v>39.130000000000003</v>
      </c>
      <c r="R11" s="20">
        <v>0</v>
      </c>
      <c r="S11" s="21">
        <f>D11-E11</f>
        <v>5584140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76.5" x14ac:dyDescent="0.25">
      <c r="A13" s="19"/>
      <c r="B13" s="19" t="s">
        <v>136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x14ac:dyDescent="0.25">
      <c r="A15" s="11"/>
      <c r="B15" s="11"/>
      <c r="C15" s="11"/>
      <c r="D15" s="12">
        <f>SUM(D11:D11)</f>
        <v>9174300</v>
      </c>
      <c r="E15" s="12">
        <f>SUM(E11:E11)</f>
        <v>3590160</v>
      </c>
      <c r="F15" s="13">
        <f>SUM(F11:F11)</f>
        <v>1</v>
      </c>
      <c r="G15" s="17"/>
      <c r="H15" s="17"/>
      <c r="I15" s="17"/>
      <c r="J15" s="16">
        <f>SUM(J11:J11)</f>
        <v>39.130000000000003</v>
      </c>
      <c r="K15" s="16">
        <f>SUM(K11:K11)</f>
        <v>59.3</v>
      </c>
      <c r="L15" s="16">
        <f>J15-K15</f>
        <v>-20.170000000000002</v>
      </c>
      <c r="M15" s="17"/>
      <c r="N15" s="17"/>
      <c r="O15" s="17"/>
      <c r="P15" s="16">
        <f>SUM(P11:P11)</f>
        <v>39.130000000000003</v>
      </c>
      <c r="Q15" s="16">
        <f>SUM(Q11:Q11)</f>
        <v>39.130000000000003</v>
      </c>
      <c r="R15" s="16">
        <f>P15-Q15</f>
        <v>0</v>
      </c>
      <c r="S15" s="12">
        <f>D15-E15</f>
        <v>5584140</v>
      </c>
      <c r="T15" s="17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 t="s">
        <v>73</v>
      </c>
      <c r="Q17" s="3"/>
      <c r="R17" s="3"/>
      <c r="S17" s="3"/>
      <c r="T17" s="3"/>
    </row>
    <row r="18" spans="1:20" x14ac:dyDescent="0.25">
      <c r="A18" s="3"/>
      <c r="B18" s="3"/>
      <c r="C18" s="3" t="s">
        <v>74</v>
      </c>
      <c r="D18" s="3"/>
      <c r="E18" s="3"/>
      <c r="F18" s="3"/>
      <c r="G18" s="3" t="s">
        <v>101</v>
      </c>
      <c r="H18" s="3"/>
      <c r="I18" s="3"/>
      <c r="J18" s="3"/>
      <c r="K18" s="3"/>
      <c r="L18" s="3"/>
      <c r="M18" s="3"/>
      <c r="N18" s="3"/>
      <c r="O18" s="3"/>
      <c r="P18" s="3" t="s">
        <v>102</v>
      </c>
      <c r="Q18" s="3"/>
      <c r="R18" s="3"/>
      <c r="S18" s="3"/>
      <c r="T18" s="3"/>
    </row>
    <row r="19" spans="1:20" x14ac:dyDescent="0.25">
      <c r="A19" s="3"/>
      <c r="B19" s="3"/>
      <c r="C19" s="3" t="s">
        <v>75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 t="s">
        <v>137</v>
      </c>
      <c r="Q19" s="3"/>
      <c r="R19" s="3"/>
      <c r="S19" s="3"/>
      <c r="T19" s="3"/>
    </row>
    <row r="23" spans="1:20" x14ac:dyDescent="0.25">
      <c r="A23" s="18"/>
      <c r="B23" s="18"/>
      <c r="C23" s="18" t="s">
        <v>76</v>
      </c>
      <c r="D23" s="18"/>
      <c r="E23" s="18"/>
      <c r="F23" s="18"/>
      <c r="G23" s="18" t="s">
        <v>76</v>
      </c>
      <c r="H23" s="18"/>
      <c r="I23" s="18"/>
      <c r="J23" s="18"/>
      <c r="K23" s="18"/>
      <c r="L23" s="18"/>
      <c r="M23" s="18"/>
      <c r="N23" s="18"/>
      <c r="O23" s="18"/>
      <c r="P23" s="18" t="s">
        <v>104</v>
      </c>
      <c r="Q23" s="18"/>
      <c r="R23" s="18"/>
      <c r="S23" s="18"/>
      <c r="T23" s="18"/>
    </row>
    <row r="24" spans="1:20" x14ac:dyDescent="0.25">
      <c r="A24" s="3"/>
      <c r="B24" s="3"/>
      <c r="C24" s="3" t="s">
        <v>77</v>
      </c>
      <c r="D24" s="3"/>
      <c r="E24" s="3"/>
      <c r="F24" s="3"/>
      <c r="G24" s="3" t="s">
        <v>77</v>
      </c>
      <c r="H24" s="3"/>
      <c r="I24" s="3"/>
      <c r="J24" s="3"/>
      <c r="K24" s="3"/>
      <c r="L24" s="3"/>
      <c r="M24" s="3"/>
      <c r="N24" s="3"/>
      <c r="O24" s="3"/>
      <c r="P24" s="3" t="s">
        <v>105</v>
      </c>
      <c r="Q24" s="3"/>
      <c r="R24" s="3"/>
      <c r="S24" s="3"/>
      <c r="T24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A24" sqref="A24:T24"/>
    </sheetView>
  </sheetViews>
  <sheetFormatPr defaultRowHeight="15" x14ac:dyDescent="0.25"/>
  <cols>
    <col min="1" max="1" width="5" customWidth="1"/>
    <col min="2" max="2" width="40" customWidth="1"/>
    <col min="3" max="3" width="35" customWidth="1"/>
    <col min="4" max="5" width="20" customWidth="1"/>
    <col min="6" max="6" width="16" customWidth="1"/>
    <col min="7" max="18" width="10" customWidth="1"/>
    <col min="19" max="19" width="20" customWidth="1"/>
    <col min="20" max="20" width="28" customWidth="1"/>
  </cols>
  <sheetData>
    <row r="1" spans="1:20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t="s">
        <v>79</v>
      </c>
      <c r="C4" t="s">
        <v>80</v>
      </c>
    </row>
    <row r="5" spans="1:20" x14ac:dyDescent="0.25">
      <c r="A5" t="s">
        <v>81</v>
      </c>
      <c r="C5" t="s">
        <v>82</v>
      </c>
    </row>
    <row r="6" spans="1:20" x14ac:dyDescent="0.25">
      <c r="A6" s="27" t="s">
        <v>5</v>
      </c>
      <c r="B6" s="27" t="s">
        <v>83</v>
      </c>
      <c r="C6" s="27" t="s">
        <v>84</v>
      </c>
      <c r="D6" s="27" t="s">
        <v>85</v>
      </c>
      <c r="E6" s="27" t="s">
        <v>9</v>
      </c>
      <c r="F6" s="27" t="s">
        <v>86</v>
      </c>
      <c r="G6" s="27" t="s">
        <v>87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 t="s">
        <v>12</v>
      </c>
      <c r="T6" s="27" t="s">
        <v>88</v>
      </c>
    </row>
    <row r="7" spans="1:20" x14ac:dyDescent="0.25">
      <c r="A7" s="27"/>
      <c r="B7" s="27"/>
      <c r="C7" s="27"/>
      <c r="D7" s="27"/>
      <c r="E7" s="27"/>
      <c r="F7" s="27"/>
      <c r="G7" s="27" t="s">
        <v>13</v>
      </c>
      <c r="H7" s="27"/>
      <c r="I7" s="27"/>
      <c r="J7" s="27" t="s">
        <v>14</v>
      </c>
      <c r="K7" s="27"/>
      <c r="L7" s="27"/>
      <c r="M7" s="27" t="s">
        <v>15</v>
      </c>
      <c r="N7" s="27"/>
      <c r="O7" s="27"/>
      <c r="P7" s="27" t="s">
        <v>16</v>
      </c>
      <c r="Q7" s="27"/>
      <c r="R7" s="27"/>
      <c r="S7" s="27"/>
      <c r="T7" s="27"/>
    </row>
    <row r="8" spans="1:20" x14ac:dyDescent="0.25">
      <c r="A8" s="27"/>
      <c r="B8" s="27"/>
      <c r="C8" s="27"/>
      <c r="D8" s="27"/>
      <c r="E8" s="27"/>
      <c r="F8" s="27"/>
      <c r="G8" s="1" t="s">
        <v>17</v>
      </c>
      <c r="H8" s="1" t="s">
        <v>18</v>
      </c>
      <c r="I8" s="1" t="s">
        <v>19</v>
      </c>
      <c r="J8" s="1" t="s">
        <v>17</v>
      </c>
      <c r="K8" s="1" t="s">
        <v>18</v>
      </c>
      <c r="L8" s="1" t="s">
        <v>19</v>
      </c>
      <c r="M8" s="1" t="s">
        <v>17</v>
      </c>
      <c r="N8" s="1" t="s">
        <v>18</v>
      </c>
      <c r="O8" s="1" t="s">
        <v>19</v>
      </c>
      <c r="P8" s="1" t="s">
        <v>17</v>
      </c>
      <c r="Q8" s="1" t="s">
        <v>18</v>
      </c>
      <c r="R8" s="1" t="s">
        <v>19</v>
      </c>
      <c r="S8" s="27"/>
      <c r="T8" s="27"/>
    </row>
    <row r="9" spans="1:20" ht="38.2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89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90</v>
      </c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38.25" x14ac:dyDescent="0.25">
      <c r="A11" s="20">
        <v>1</v>
      </c>
      <c r="B11" s="19" t="s">
        <v>39</v>
      </c>
      <c r="C11" s="19" t="s">
        <v>138</v>
      </c>
      <c r="D11" s="21">
        <v>2220000</v>
      </c>
      <c r="E11" s="21">
        <v>1108000</v>
      </c>
      <c r="F11" s="22">
        <v>1</v>
      </c>
      <c r="G11" s="23">
        <v>49.91</v>
      </c>
      <c r="H11" s="23">
        <v>50</v>
      </c>
      <c r="I11" s="24">
        <v>0.09</v>
      </c>
      <c r="J11" s="25">
        <v>49.91</v>
      </c>
      <c r="K11" s="25">
        <v>50</v>
      </c>
      <c r="L11" s="20">
        <v>0.09</v>
      </c>
      <c r="M11" s="23">
        <v>49.91</v>
      </c>
      <c r="N11" s="23">
        <v>49.91</v>
      </c>
      <c r="O11" s="24">
        <v>0</v>
      </c>
      <c r="P11" s="25">
        <v>49.91</v>
      </c>
      <c r="Q11" s="25">
        <v>49.91</v>
      </c>
      <c r="R11" s="20">
        <v>0</v>
      </c>
      <c r="S11" s="21">
        <f>D11-E11</f>
        <v>1112000</v>
      </c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89.25" x14ac:dyDescent="0.25">
      <c r="A13" s="19"/>
      <c r="B13" s="19" t="s">
        <v>139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x14ac:dyDescent="0.25">
      <c r="A15" s="11"/>
      <c r="B15" s="11"/>
      <c r="C15" s="11"/>
      <c r="D15" s="12">
        <f>SUM(D11:D11)</f>
        <v>2220000</v>
      </c>
      <c r="E15" s="12">
        <f>SUM(E11:E11)</f>
        <v>1108000</v>
      </c>
      <c r="F15" s="13">
        <f>SUM(F11:F11)</f>
        <v>1</v>
      </c>
      <c r="G15" s="17"/>
      <c r="H15" s="17"/>
      <c r="I15" s="17"/>
      <c r="J15" s="16">
        <f>SUM(J11:J11)</f>
        <v>49.91</v>
      </c>
      <c r="K15" s="16">
        <f>SUM(K11:K11)</f>
        <v>50</v>
      </c>
      <c r="L15" s="16">
        <f>J15-K15</f>
        <v>-9.0000000000002994E-2</v>
      </c>
      <c r="M15" s="17"/>
      <c r="N15" s="17"/>
      <c r="O15" s="17"/>
      <c r="P15" s="16">
        <f>SUM(P11:P11)</f>
        <v>49.91</v>
      </c>
      <c r="Q15" s="16">
        <f>SUM(Q11:Q11)</f>
        <v>49.91</v>
      </c>
      <c r="R15" s="16">
        <f>P15-Q15</f>
        <v>0</v>
      </c>
      <c r="S15" s="12">
        <f>D15-E15</f>
        <v>1112000</v>
      </c>
      <c r="T15" s="17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 t="s">
        <v>73</v>
      </c>
      <c r="Q17" s="3"/>
      <c r="R17" s="3"/>
      <c r="S17" s="3"/>
      <c r="T17" s="3"/>
    </row>
    <row r="18" spans="1:20" x14ac:dyDescent="0.25">
      <c r="A18" s="3"/>
      <c r="B18" s="3"/>
      <c r="C18" s="3" t="s">
        <v>74</v>
      </c>
      <c r="D18" s="3"/>
      <c r="E18" s="3"/>
      <c r="F18" s="3"/>
      <c r="G18" s="3" t="s">
        <v>101</v>
      </c>
      <c r="H18" s="3"/>
      <c r="I18" s="3"/>
      <c r="J18" s="3"/>
      <c r="K18" s="3"/>
      <c r="L18" s="3"/>
      <c r="M18" s="3"/>
      <c r="N18" s="3"/>
      <c r="O18" s="3"/>
      <c r="P18" s="3" t="s">
        <v>102</v>
      </c>
      <c r="Q18" s="3"/>
      <c r="R18" s="3"/>
      <c r="S18" s="3"/>
      <c r="T18" s="3"/>
    </row>
    <row r="19" spans="1:20" x14ac:dyDescent="0.25">
      <c r="A19" s="3"/>
      <c r="B19" s="3"/>
      <c r="C19" s="3" t="s">
        <v>75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 t="s">
        <v>140</v>
      </c>
      <c r="Q19" s="3"/>
      <c r="R19" s="3"/>
      <c r="S19" s="3"/>
      <c r="T19" s="3"/>
    </row>
    <row r="23" spans="1:20" x14ac:dyDescent="0.25">
      <c r="A23" s="18"/>
      <c r="B23" s="18"/>
      <c r="C23" s="18" t="s">
        <v>76</v>
      </c>
      <c r="D23" s="18"/>
      <c r="E23" s="18"/>
      <c r="F23" s="18"/>
      <c r="G23" s="18" t="s">
        <v>76</v>
      </c>
      <c r="H23" s="18"/>
      <c r="I23" s="18"/>
      <c r="J23" s="18"/>
      <c r="K23" s="18"/>
      <c r="L23" s="18"/>
      <c r="M23" s="18"/>
      <c r="N23" s="18"/>
      <c r="O23" s="18"/>
      <c r="P23" s="18" t="s">
        <v>104</v>
      </c>
      <c r="Q23" s="18"/>
      <c r="R23" s="18"/>
      <c r="S23" s="18"/>
      <c r="T23" s="18"/>
    </row>
    <row r="24" spans="1:20" x14ac:dyDescent="0.25">
      <c r="A24" s="3"/>
      <c r="B24" s="3"/>
      <c r="C24" s="3" t="s">
        <v>77</v>
      </c>
      <c r="D24" s="3"/>
      <c r="E24" s="3"/>
      <c r="F24" s="3"/>
      <c r="G24" s="3" t="s">
        <v>77</v>
      </c>
      <c r="H24" s="3"/>
      <c r="I24" s="3"/>
      <c r="J24" s="3"/>
      <c r="K24" s="3"/>
      <c r="L24" s="3"/>
      <c r="M24" s="3"/>
      <c r="N24" s="3"/>
      <c r="O24" s="3"/>
      <c r="P24" s="3" t="s">
        <v>105</v>
      </c>
      <c r="Q24" s="3"/>
      <c r="R24" s="3"/>
      <c r="S24" s="3"/>
      <c r="T24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6:A8"/>
    <mergeCell ref="B6:B8"/>
    <mergeCell ref="C6:C8"/>
    <mergeCell ref="D6:D8"/>
    <mergeCell ref="E6:E8"/>
    <mergeCell ref="F6:F8"/>
    <mergeCell ref="G6:R6"/>
    <mergeCell ref="S6:S8"/>
    <mergeCell ref="T6:T8"/>
    <mergeCell ref="G7:I7"/>
    <mergeCell ref="J7:L7"/>
    <mergeCell ref="M7:O7"/>
    <mergeCell ref="P7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Summary Kegiatan</vt:lpstr>
      <vt:lpstr>1-Penyusunan Dokumen Perenca</vt:lpstr>
      <vt:lpstr>2-Koordinasi dan Penyusunan </vt:lpstr>
      <vt:lpstr>3-Penyediaan Gaji dan Tunjan</vt:lpstr>
      <vt:lpstr>4-Penyediaan Komponen Instal</vt:lpstr>
      <vt:lpstr>5-Penyediaan Peralatan dan P</vt:lpstr>
      <vt:lpstr>6-Penyediaan Bahan Logistik </vt:lpstr>
      <vt:lpstr>7-Penyediaan Barang Cetakan </vt:lpstr>
      <vt:lpstr>8-Penyediaan Bahan Bacaan da</vt:lpstr>
      <vt:lpstr>9-Penyelenggaraan Rapat Koor</vt:lpstr>
      <vt:lpstr>10-Penyediaan Jasa Surat Meny</vt:lpstr>
      <vt:lpstr>11-Penyediaan Jasa Komunikasi</vt:lpstr>
      <vt:lpstr>12-Penyediaan Jasa Pelayanan </vt:lpstr>
      <vt:lpstr>13-Penyediaan Jasa Pemelihara</vt:lpstr>
      <vt:lpstr>14-Pemeliharaan atau Rehabili</vt:lpstr>
      <vt:lpstr>15-Pemeliharaan atau Rehabili</vt:lpstr>
      <vt:lpstr>16-Monitoring dan Evaluasi Pe</vt:lpstr>
      <vt:lpstr>17-Perencanaan Destinasi Pari</vt:lpstr>
      <vt:lpstr>18-Pembinaan dan Pengawasan U</vt:lpstr>
      <vt:lpstr>19-Fasilitasi Standarisasi In</vt:lpstr>
      <vt:lpstr>20-Penguatan Promosi Melalui </vt:lpstr>
      <vt:lpstr>21-Penyediaan Data dan Penyeb</vt:lpstr>
      <vt:lpstr>22-Peningkatan Kerja Sama dan</vt:lpstr>
      <vt:lpstr>23-Koordinasi dan Sinkronisas</vt:lpstr>
      <vt:lpstr>24-Koordinasi dan Sinkronisas</vt:lpstr>
      <vt:lpstr>25-Penyusunan Rencana Aksi Pe</vt:lpstr>
      <vt:lpstr>26-Pengembangan Kompetensi SD</vt:lpstr>
      <vt:lpstr>27-Peningkatan Peran serta Ma</vt:lpstr>
      <vt:lpstr>28-Fasilitasi Pengembangan Ko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SIEP</dc:creator>
  <cp:keywords/>
  <dc:description>Export Data SIEP</dc:description>
  <cp:lastModifiedBy>dewa angga</cp:lastModifiedBy>
  <dcterms:created xsi:type="dcterms:W3CDTF">2023-07-31T00:49:13Z</dcterms:created>
  <dcterms:modified xsi:type="dcterms:W3CDTF">2023-07-31T00:52:12Z</dcterms:modified>
  <cp:category/>
</cp:coreProperties>
</file>