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'distribusi'!$A$1:$O$48</definedName>
  </definedNames>
  <calcPr fullCalcOnLoad="1"/>
</workbook>
</file>

<file path=xl/sharedStrings.xml><?xml version="1.0" encoding="utf-8"?>
<sst xmlns="http://schemas.openxmlformats.org/spreadsheetml/2006/main" count="101" uniqueCount="27">
  <si>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</si>
  <si>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</si>
  <si>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</si>
  <si>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</si>
  <si>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</si>
  <si>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</si>
  <si>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</si>
  <si>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</si>
  <si>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</si>
  <si>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</si>
  <si>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</si>
  <si>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</si>
  <si>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</si>
  <si>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</si>
  <si>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</si>
  <si>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</si>
  <si>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</si>
  <si>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</si>
  <si>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</si>
  <si>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</si>
  <si>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</si>
  <si>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</si>
  <si>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</si>
  <si>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</si>
  <si>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</si>
  <si>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</si>
  <si>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September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</si>
</sst>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2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4" fillId="0" borderId="0" xfId="0" applyNumberFormat="1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90" zoomScaleNormal="90" zoomScalePageLayoutView="0" workbookViewId="0" topLeftCell="A1">
      <pane ySplit="3" topLeftCell="A28" activePane="bottomLeft" state="frozen"/>
      <selection pane="topLeft" activeCell="A1" sqref="A1"/>
      <selection pane="bottomLeft" activeCell="H47" sqref="H47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6" width="13.421875" style="0" customWidth="1"/>
    <col min="7" max="7" width="13.57421875" style="0" customWidth="1"/>
    <col min="8" max="8" width="14.00390625" style="0" customWidth="1"/>
    <col min="9" max="9" width="13.28125" style="0" customWidth="1"/>
    <col min="10" max="10" width="12.28125" style="0" customWidth="1"/>
    <col min="11" max="11" width="13.57421875" style="0" customWidth="1"/>
    <col min="12" max="12" width="15.421875" style="0" customWidth="1"/>
    <col min="13" max="13" width="11.7109375" style="0" customWidth="1"/>
    <col min="14" max="14" width="11.140625" style="0" customWidth="1"/>
    <col min="15" max="15" width="12.2812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5"/>
    </row>
    <row r="2" spans="1:16" s="1" customFormat="1" ht="20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1">
        <f t="shared" si="14"/>
        <v>403511.1111111111</v>
      </c>
      <c r="I32" s="51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331912</v>
      </c>
      <c r="D33" s="7">
        <v>323623</v>
      </c>
      <c r="E33" s="7">
        <v>370695</v>
      </c>
      <c r="F33" s="7">
        <v>411510</v>
      </c>
      <c r="G33" s="7">
        <v>439475</v>
      </c>
      <c r="H33" s="7">
        <v>478198</v>
      </c>
      <c r="I33" s="7">
        <v>541353</v>
      </c>
      <c r="J33" s="7">
        <v>522141</v>
      </c>
      <c r="K33" s="7">
        <v>508350</v>
      </c>
      <c r="L33" s="7"/>
      <c r="M33" s="7"/>
      <c r="N33" s="7"/>
      <c r="O33" s="7">
        <f>SUM(C33:N33)</f>
        <v>3927257</v>
      </c>
    </row>
    <row r="34" spans="1:15" ht="18.75" customHeight="1">
      <c r="A34" s="20"/>
      <c r="B34" s="21" t="s">
        <v>16</v>
      </c>
      <c r="C34" s="23">
        <f>(C33-C29)/C29*100</f>
        <v>3319019.9999999995</v>
      </c>
      <c r="D34" s="23">
        <f>(D33-D29)/D29*100</f>
        <v>2696758.333333333</v>
      </c>
      <c r="E34" s="23">
        <f aca="true" t="shared" si="15" ref="E34:N34">(E33-E29)/E29*100</f>
        <v>12356400</v>
      </c>
      <c r="F34" s="23">
        <f t="shared" si="15"/>
        <v>4572233.333333334</v>
      </c>
      <c r="G34" s="23">
        <f t="shared" si="15"/>
        <v>5493337.5</v>
      </c>
      <c r="H34" s="51">
        <f>(H33-H29)/H29*100</f>
        <v>47819700</v>
      </c>
      <c r="I34" s="51" t="e">
        <f>(I33-I29)/I29*100</f>
        <v>#DIV/0!</v>
      </c>
      <c r="J34" s="23" t="e">
        <f t="shared" si="15"/>
        <v>#DIV/0!</v>
      </c>
      <c r="K34" s="23" t="e">
        <f t="shared" si="15"/>
        <v>#DIV/0!</v>
      </c>
      <c r="L34" s="23">
        <f t="shared" si="15"/>
        <v>-100</v>
      </c>
      <c r="M34" s="23">
        <f t="shared" si="15"/>
        <v>-100</v>
      </c>
      <c r="N34" s="23" t="e">
        <f t="shared" si="15"/>
        <v>#DIV/0!</v>
      </c>
      <c r="O34" s="23">
        <f>(O33-O29)/O29*100</f>
        <v>7700403.921568628</v>
      </c>
    </row>
    <row r="35" spans="1:15" ht="0.75" customHeight="1">
      <c r="A35" s="52"/>
      <c r="B35" s="53"/>
      <c r="C35" s="54"/>
      <c r="D35" s="54"/>
      <c r="E35" s="54"/>
      <c r="F35" s="54"/>
      <c r="G35" s="54"/>
      <c r="H35" s="55"/>
      <c r="I35" s="55"/>
      <c r="J35" s="54"/>
      <c r="K35" s="54"/>
      <c r="L35" s="54"/>
      <c r="M35" s="54"/>
      <c r="N35" s="54"/>
      <c r="O35" s="54"/>
    </row>
    <row r="36" spans="1:15" ht="18.75" customHeight="1">
      <c r="A36" s="52"/>
      <c r="B36" s="53"/>
      <c r="C36" s="54"/>
      <c r="D36" s="54"/>
      <c r="E36" s="54"/>
      <c r="F36" s="54"/>
      <c r="G36" s="54"/>
      <c r="H36" s="55"/>
      <c r="I36" s="55"/>
      <c r="J36" s="54"/>
      <c r="K36" s="54"/>
      <c r="L36" s="54"/>
      <c r="M36" s="54"/>
      <c r="N36" s="54"/>
      <c r="O36" s="54"/>
    </row>
    <row r="37" spans="1:9" ht="12.75">
      <c r="A37" s="24" t="s">
        <v>26</v>
      </c>
      <c r="B37" s="24"/>
      <c r="C37" s="24"/>
      <c r="D37" s="24"/>
      <c r="E37" s="41"/>
      <c r="F37" s="30"/>
      <c r="G37" s="30"/>
      <c r="H37" s="30"/>
      <c r="I37" s="30"/>
    </row>
    <row r="38" spans="1:13" ht="12.75">
      <c r="A38" s="24"/>
      <c r="B38" s="26">
        <v>2022</v>
      </c>
      <c r="C38" s="27">
        <f>C31+D31+E31+F31+G31+H31+I31+J31+K31</f>
        <v>1185829</v>
      </c>
      <c r="D38" s="24"/>
      <c r="E38" s="32"/>
      <c r="F38" s="56"/>
      <c r="G38" s="32"/>
      <c r="H38" s="33"/>
      <c r="I38" s="31"/>
      <c r="M38" s="16"/>
    </row>
    <row r="39" spans="1:13" ht="12.75">
      <c r="A39" s="24"/>
      <c r="B39" s="26">
        <v>2023</v>
      </c>
      <c r="C39" s="50">
        <f>C33+D33+E33+F33+G33+H33+I33+J33+K33+L33+M33+N33</f>
        <v>3927257</v>
      </c>
      <c r="D39" s="24"/>
      <c r="E39" s="32"/>
      <c r="F39" s="57"/>
      <c r="G39" s="32"/>
      <c r="H39" s="33"/>
      <c r="I39" s="31"/>
      <c r="M39" s="16"/>
    </row>
    <row r="40" spans="1:13" ht="12.75">
      <c r="A40" s="24"/>
      <c r="B40" s="24"/>
      <c r="C40" s="24"/>
      <c r="D40" s="24"/>
      <c r="E40" s="41"/>
      <c r="F40" s="34"/>
      <c r="G40" s="34"/>
      <c r="H40" s="34"/>
      <c r="I40" s="30"/>
      <c r="M40" s="16"/>
    </row>
    <row r="41" spans="1:13" ht="12.75">
      <c r="A41" s="24"/>
      <c r="B41" s="40" t="s">
        <v>19</v>
      </c>
      <c r="C41" s="28">
        <f>(C39-C38)/C38*100</f>
        <v>231.18240488299747</v>
      </c>
      <c r="D41" s="24" t="s">
        <v>18</v>
      </c>
      <c r="E41" s="29"/>
      <c r="F41" s="28"/>
      <c r="G41" s="34"/>
      <c r="H41" s="58"/>
      <c r="I41" s="30"/>
      <c r="M41" s="16"/>
    </row>
    <row r="42" spans="1:9" ht="12.75">
      <c r="A42" s="24"/>
      <c r="B42" s="24"/>
      <c r="C42" s="24"/>
      <c r="D42" s="24"/>
      <c r="E42" s="29"/>
      <c r="F42" s="34"/>
      <c r="G42" s="34"/>
      <c r="H42" s="35"/>
      <c r="I42" s="30"/>
    </row>
    <row r="43" spans="1:9" ht="20.25" customHeight="1">
      <c r="A43" s="24"/>
      <c r="B43" s="24" t="s">
        <v>20</v>
      </c>
      <c r="C43" s="37">
        <v>4500000</v>
      </c>
      <c r="D43" s="24"/>
      <c r="E43" s="29"/>
      <c r="F43" s="34"/>
      <c r="G43" s="58"/>
      <c r="H43" s="35"/>
      <c r="I43" s="30"/>
    </row>
    <row r="44" spans="1:9" ht="12.75">
      <c r="A44" s="24"/>
      <c r="B44" s="24" t="s">
        <v>22</v>
      </c>
      <c r="C44" s="37">
        <f>O33</f>
        <v>3927257</v>
      </c>
      <c r="D44" s="24"/>
      <c r="E44" s="29"/>
      <c r="F44" s="34"/>
      <c r="G44" s="34"/>
      <c r="H44" s="35"/>
      <c r="I44" s="30"/>
    </row>
    <row r="45" spans="1:9" ht="12.75">
      <c r="A45" s="25"/>
      <c r="B45" s="25"/>
      <c r="C45" s="25"/>
      <c r="D45" s="25"/>
      <c r="E45" s="36"/>
      <c r="F45" s="34"/>
      <c r="G45" s="34"/>
      <c r="H45" s="35"/>
      <c r="I45" s="30"/>
    </row>
    <row r="46" spans="2:6" ht="12.75">
      <c r="B46" s="24" t="s">
        <v>21</v>
      </c>
      <c r="C46" s="38">
        <f>C44/C43*100</f>
        <v>87.27237777777778</v>
      </c>
      <c r="F46" s="16"/>
    </row>
    <row r="47" spans="2:8" ht="12.75">
      <c r="B47" s="43" t="s">
        <v>23</v>
      </c>
      <c r="C47" s="42">
        <f>SUM(100/12)*12</f>
        <v>100</v>
      </c>
      <c r="F47" s="16"/>
      <c r="H47" s="16"/>
    </row>
    <row r="49" ht="12.75">
      <c r="C49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6">
      <selection activeCell="N36" sqref="N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5"/>
    </row>
    <row r="2" spans="1:16" s="1" customFormat="1" ht="20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60"/>
      <c r="H29" s="60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2023-11-03T01:46:25Z</dcterms:modified>
  <cp:category/>
  <cp:version/>
  <cp:contentType/>
  <cp:contentStatus/>
</cp:coreProperties>
</file>