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<sst xmlns="http://schemas.openxmlformats.org/spreadsheetml/2006/main" count="865" uniqueCount="95">
  <si>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</si>
  <si>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</si>
  <si>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</si>
  <si>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</si>
  <si>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</si>
  <si>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</si>
  <si>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</si>
  <si>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</si>
  <si>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</si>
  <si>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</si>
  <si>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</si>
  <si>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</si>
  <si>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</si>
  <si>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</si>
  <si>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</si>
  <si>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</si>
  <si>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</si>
  <si>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</si>
  <si>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</si>
  <si>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</si>
  <si>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</si>
  <si>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</si>
  <si>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</si>
  <si>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</si>
  <si>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</si>
  <si>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</si>
  <si>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</si>
  <si>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</si>
  <si>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</si>
  <si>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</si>
  <si>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</si>
  <si>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</si>
  <si>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</si>
  <si>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</si>
  <si>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</si>
  <si>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</si>
  <si>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</si>
  <si>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</si>
  <si>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</si>
  <si>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</si>
  <si>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</si>
  <si>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</si>
  <si>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</si>
  <si>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</si>
  <si>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</si>
  <si>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</si>
  <si>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</si>
  <si>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</si>
  <si>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</si>
  <si>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</si>
  <si>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</si>
  <si>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</si>
  <si>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</si>
  <si>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</si>
  <si>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</si>
  <si>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</si>
  <si>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</si>
  <si>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</si>
  <si>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</si>
  <si>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</si>
  <si>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</si>
  <si>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</si>
  <si>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</si>
  <si>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JAPAN</t>
  </si>
  <si>
    <t>XXXIX</t>
  </si>
  <si>
    <t>XXIV</t>
  </si>
  <si>
    <t>XXVI</t>
  </si>
  <si>
    <t>XLIII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</si>
  <si>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</si>
  <si>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</si>
  <si>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</si>
  <si>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</si>
  <si>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</si>
  <si>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</si>
  <si>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</si>
  <si>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</si>
  <si>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</si>
  <si>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</si>
  <si>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</si>
  <si>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</si>
  <si>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</si>
  <si>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</si>
  <si>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</si>
  <si>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</si>
  <si>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</si>
  <si>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</si>
  <si>
    <t>XXXVII</t>
  </si>
  <si>
    <t>IN JANUARY - OCTOBER 2023</t>
  </si>
  <si>
    <t>IN JANUARY - NOVEMBER 2023</t>
  </si>
  <si>
    <t>XXXVI</t>
  </si>
  <si>
    <t>IN JANUARY - DECEMBER 2023</t>
  </si>
  <si>
    <t>XXXIII</t>
  </si>
  <si>
    <t>IN JANUARY 2024</t>
  </si>
  <si>
    <t>TURKEY</t>
  </si>
  <si>
    <t>IN JANUARY - FEBRUARY 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</si>
</sst>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3" fontId="47" fillId="0" borderId="0" xfId="0" applyNumberFormat="1" applyFont="1" applyAlignment="1">
      <alignment/>
    </xf>
    <xf numFmtId="0" fontId="48" fillId="33" borderId="0" xfId="0" applyFont="1" applyFill="1" applyAlignment="1">
      <alignment horizontal="left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3" fontId="47" fillId="0" borderId="0" xfId="0" applyNumberFormat="1" applyFont="1" applyBorder="1" applyAlignment="1">
      <alignment/>
    </xf>
    <xf numFmtId="0" fontId="46" fillId="0" borderId="10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3" fontId="46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/>
    </xf>
    <xf numFmtId="3" fontId="46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="90" zoomScaleNormal="89" zoomScaleSheetLayoutView="90" zoomScalePageLayoutView="0" workbookViewId="0" topLeftCell="A55">
      <selection activeCell="C64" sqref="C64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3.00390625" style="0" customWidth="1"/>
  </cols>
  <sheetData>
    <row r="1" spans="1:8" ht="21.75" customHeight="1">
      <c r="A1" s="97"/>
      <c r="B1" s="97"/>
      <c r="C1" s="97"/>
      <c r="D1" s="97"/>
      <c r="E1" s="97"/>
      <c r="F1" s="97"/>
      <c r="G1" s="97"/>
      <c r="H1" s="97"/>
    </row>
    <row r="2" spans="1:8" ht="21.75" customHeight="1">
      <c r="A2" s="96" t="s">
        <v>33</v>
      </c>
      <c r="B2" s="96"/>
      <c r="C2" s="96"/>
      <c r="D2" s="96"/>
      <c r="E2" s="96"/>
      <c r="F2" s="96"/>
      <c r="G2" s="96"/>
      <c r="H2" s="96"/>
    </row>
    <row r="3" spans="1:8" ht="21.75" customHeight="1">
      <c r="A3" s="98" t="s">
        <v>92</v>
      </c>
      <c r="B3" s="98"/>
      <c r="C3" s="98"/>
      <c r="D3" s="98"/>
      <c r="E3" s="98"/>
      <c r="F3" s="98"/>
      <c r="G3" s="98"/>
      <c r="H3" s="98"/>
    </row>
    <row r="4" spans="1:8" ht="21.75" customHeight="1">
      <c r="A4" s="2"/>
      <c r="B4" s="2"/>
      <c r="C4" s="2"/>
      <c r="D4" s="2"/>
      <c r="E4" s="2"/>
      <c r="F4" s="2"/>
      <c r="G4" s="2"/>
      <c r="H4" s="2"/>
    </row>
    <row r="5" spans="1:8" ht="30.75" customHeight="1">
      <c r="A5" s="3" t="s">
        <v>0</v>
      </c>
      <c r="B5" s="3" t="s">
        <v>1</v>
      </c>
      <c r="C5" s="3">
        <v>2023</v>
      </c>
      <c r="D5" s="3" t="s">
        <v>30</v>
      </c>
      <c r="E5" s="3" t="s">
        <v>1</v>
      </c>
      <c r="F5" s="3">
        <v>2024</v>
      </c>
      <c r="G5" s="4" t="s">
        <v>2</v>
      </c>
      <c r="H5" s="3" t="s">
        <v>30</v>
      </c>
    </row>
    <row r="6" spans="1:8" ht="24.75" customHeight="1">
      <c r="A6" s="5" t="s">
        <v>35</v>
      </c>
      <c r="B6" s="6" t="s">
        <v>4</v>
      </c>
      <c r="C6" s="7">
        <v>91254</v>
      </c>
      <c r="D6" s="8">
        <f>C6/$C$28*100</f>
        <v>27.50395587503956</v>
      </c>
      <c r="E6" s="6" t="s">
        <v>4</v>
      </c>
      <c r="F6" s="7">
        <v>116580</v>
      </c>
      <c r="G6" s="8">
        <f>(F6-C6)/C6*100</f>
        <v>27.75330396475771</v>
      </c>
      <c r="H6" s="8">
        <f aca="true" t="shared" si="0" ref="H6:H25">F6/$F$28*100</f>
        <v>27.754697800431867</v>
      </c>
    </row>
    <row r="7" spans="1:8" ht="24.75" customHeight="1">
      <c r="A7" s="5" t="s">
        <v>37</v>
      </c>
      <c r="B7" s="6" t="s">
        <v>9</v>
      </c>
      <c r="C7" s="7">
        <v>10066</v>
      </c>
      <c r="D7" s="8">
        <f aca="true" t="shared" si="1" ref="D7:D25">C7/$C$28*100</f>
        <v>3.0338924303389243</v>
      </c>
      <c r="E7" s="6" t="s">
        <v>5</v>
      </c>
      <c r="F7" s="7">
        <v>36766</v>
      </c>
      <c r="G7" s="8">
        <f aca="true" t="shared" si="2" ref="G7:G25">(F7-C7)/C7*100</f>
        <v>265.24935426187164</v>
      </c>
      <c r="H7" s="8">
        <f t="shared" si="0"/>
        <v>8.753038422805611</v>
      </c>
    </row>
    <row r="8" spans="1:8" ht="24.75" customHeight="1">
      <c r="A8" s="5" t="s">
        <v>49</v>
      </c>
      <c r="B8" s="6" t="s">
        <v>6</v>
      </c>
      <c r="C8" s="7">
        <v>21700</v>
      </c>
      <c r="D8" s="8">
        <f t="shared" si="1"/>
        <v>6.5403800654038005</v>
      </c>
      <c r="E8" s="6" t="s">
        <v>6</v>
      </c>
      <c r="F8" s="7">
        <v>31169</v>
      </c>
      <c r="G8" s="8">
        <f t="shared" si="2"/>
        <v>43.635944700460826</v>
      </c>
      <c r="H8" s="8">
        <f t="shared" si="0"/>
        <v>7.420536762237612</v>
      </c>
    </row>
    <row r="9" spans="1:8" ht="24.75" customHeight="1">
      <c r="A9" s="5" t="s">
        <v>41</v>
      </c>
      <c r="B9" s="6" t="s">
        <v>7</v>
      </c>
      <c r="C9" s="7">
        <v>17598</v>
      </c>
      <c r="D9" s="8">
        <f t="shared" si="1"/>
        <v>5.304037253040372</v>
      </c>
      <c r="E9" s="6" t="s">
        <v>7</v>
      </c>
      <c r="F9" s="7">
        <v>24536</v>
      </c>
      <c r="G9" s="8">
        <f t="shared" si="2"/>
        <v>39.42493465166496</v>
      </c>
      <c r="H9" s="8">
        <f t="shared" si="0"/>
        <v>5.841390163247524</v>
      </c>
    </row>
    <row r="10" spans="1:8" ht="24.75" customHeight="1">
      <c r="A10" s="5" t="s">
        <v>55</v>
      </c>
      <c r="B10" s="6" t="s">
        <v>12</v>
      </c>
      <c r="C10" s="7">
        <v>13789</v>
      </c>
      <c r="D10" s="8">
        <f t="shared" si="1"/>
        <v>4.156004641560047</v>
      </c>
      <c r="E10" s="6" t="s">
        <v>10</v>
      </c>
      <c r="F10" s="7">
        <v>17798</v>
      </c>
      <c r="G10" s="8">
        <f t="shared" si="2"/>
        <v>29.073899485096817</v>
      </c>
      <c r="H10" s="8">
        <f t="shared" si="0"/>
        <v>4.237245766444385</v>
      </c>
    </row>
    <row r="11" spans="1:8" ht="24.75" customHeight="1">
      <c r="A11" s="5" t="s">
        <v>47</v>
      </c>
      <c r="B11" s="6" t="s">
        <v>5</v>
      </c>
      <c r="C11" s="7">
        <v>22104</v>
      </c>
      <c r="D11" s="8">
        <f t="shared" si="1"/>
        <v>6.6621456666214565</v>
      </c>
      <c r="E11" s="6" t="s">
        <v>8</v>
      </c>
      <c r="F11" s="7">
        <v>17560</v>
      </c>
      <c r="G11" s="8">
        <f t="shared" si="2"/>
        <v>-20.55736518277235</v>
      </c>
      <c r="H11" s="8">
        <f t="shared" si="0"/>
        <v>4.180584091401472</v>
      </c>
    </row>
    <row r="12" spans="1:8" ht="24.75" customHeight="1">
      <c r="A12" s="5" t="s">
        <v>46</v>
      </c>
      <c r="B12" s="6" t="s">
        <v>11</v>
      </c>
      <c r="C12" s="7">
        <v>13387</v>
      </c>
      <c r="D12" s="8">
        <f t="shared" si="1"/>
        <v>4.034841840348418</v>
      </c>
      <c r="E12" s="6" t="s">
        <v>12</v>
      </c>
      <c r="F12" s="7">
        <v>16339</v>
      </c>
      <c r="G12" s="8">
        <f t="shared" si="2"/>
        <v>22.05124374393068</v>
      </c>
      <c r="H12" s="8">
        <f t="shared" si="0"/>
        <v>3.8898954139754354</v>
      </c>
    </row>
    <row r="13" spans="1:8" ht="24.75" customHeight="1">
      <c r="A13" s="5" t="s">
        <v>39</v>
      </c>
      <c r="B13" s="6" t="s">
        <v>8</v>
      </c>
      <c r="C13" s="7">
        <v>14428</v>
      </c>
      <c r="D13" s="8">
        <f t="shared" si="1"/>
        <v>4.348599243485992</v>
      </c>
      <c r="E13" s="6" t="s">
        <v>11</v>
      </c>
      <c r="F13" s="7">
        <v>13222</v>
      </c>
      <c r="G13" s="8">
        <f t="shared" si="2"/>
        <v>-8.358746881064597</v>
      </c>
      <c r="H13" s="8">
        <f t="shared" si="0"/>
        <v>3.1478179303251856</v>
      </c>
    </row>
    <row r="14" spans="1:8" ht="24.75" customHeight="1">
      <c r="A14" s="5" t="s">
        <v>42</v>
      </c>
      <c r="B14" s="6" t="s">
        <v>10</v>
      </c>
      <c r="C14" s="7">
        <v>16586</v>
      </c>
      <c r="D14" s="8">
        <f t="shared" si="1"/>
        <v>4.999020449990205</v>
      </c>
      <c r="E14" s="6" t="s">
        <v>9</v>
      </c>
      <c r="F14" s="7">
        <v>10638</v>
      </c>
      <c r="G14" s="8">
        <f t="shared" si="2"/>
        <v>-35.86156999879416</v>
      </c>
      <c r="H14" s="8">
        <f t="shared" si="0"/>
        <v>2.5326340298592744</v>
      </c>
    </row>
    <row r="15" spans="1:8" ht="24.75" customHeight="1">
      <c r="A15" s="5" t="s">
        <v>45</v>
      </c>
      <c r="B15" s="6" t="s">
        <v>14</v>
      </c>
      <c r="C15" s="7">
        <v>8703</v>
      </c>
      <c r="D15" s="8">
        <f t="shared" si="1"/>
        <v>2.623084226230842</v>
      </c>
      <c r="E15" s="6" t="s">
        <v>14</v>
      </c>
      <c r="F15" s="7">
        <v>10070</v>
      </c>
      <c r="G15" s="8">
        <f t="shared" si="2"/>
        <v>15.70722739285304</v>
      </c>
      <c r="H15" s="8">
        <f t="shared" si="0"/>
        <v>2.3974078474039193</v>
      </c>
    </row>
    <row r="16" spans="1:8" ht="24.75" customHeight="1">
      <c r="A16" s="5" t="s">
        <v>44</v>
      </c>
      <c r="B16" s="6" t="s">
        <v>15</v>
      </c>
      <c r="C16" s="7">
        <v>7787</v>
      </c>
      <c r="D16" s="8">
        <f t="shared" si="1"/>
        <v>2.347001823470018</v>
      </c>
      <c r="E16" s="6" t="s">
        <v>13</v>
      </c>
      <c r="F16" s="7">
        <v>9424</v>
      </c>
      <c r="G16" s="8">
        <f t="shared" si="2"/>
        <v>21.022216514703995</v>
      </c>
      <c r="H16" s="8">
        <f t="shared" si="0"/>
        <v>2.2436118722874414</v>
      </c>
    </row>
    <row r="17" spans="1:8" ht="24.75" customHeight="1">
      <c r="A17" s="5" t="s">
        <v>56</v>
      </c>
      <c r="B17" s="6" t="s">
        <v>13</v>
      </c>
      <c r="C17" s="7">
        <v>7885</v>
      </c>
      <c r="D17" s="8">
        <f t="shared" si="1"/>
        <v>2.3765390237653903</v>
      </c>
      <c r="E17" s="6" t="s">
        <v>15</v>
      </c>
      <c r="F17" s="7">
        <v>9297</v>
      </c>
      <c r="G17" s="8">
        <f t="shared" si="2"/>
        <v>17.907419150285353</v>
      </c>
      <c r="H17" s="8">
        <f t="shared" si="0"/>
        <v>2.213376440646895</v>
      </c>
    </row>
    <row r="18" spans="1:8" ht="24.75" customHeight="1">
      <c r="A18" s="5" t="s">
        <v>38</v>
      </c>
      <c r="B18" s="6" t="s">
        <v>22</v>
      </c>
      <c r="C18" s="7">
        <v>4519</v>
      </c>
      <c r="D18" s="8">
        <f t="shared" si="1"/>
        <v>1.3620266136202661</v>
      </c>
      <c r="E18" s="6" t="s">
        <v>16</v>
      </c>
      <c r="F18" s="7">
        <v>9135</v>
      </c>
      <c r="G18" s="8">
        <f t="shared" si="2"/>
        <v>102.14649258685552</v>
      </c>
      <c r="H18" s="8">
        <f t="shared" si="0"/>
        <v>2.174808409735333</v>
      </c>
    </row>
    <row r="19" spans="1:8" ht="24.75" customHeight="1">
      <c r="A19" s="5" t="s">
        <v>40</v>
      </c>
      <c r="B19" s="6" t="s">
        <v>17</v>
      </c>
      <c r="C19" s="7">
        <v>6437</v>
      </c>
      <c r="D19" s="8">
        <f t="shared" si="1"/>
        <v>1.940111819401118</v>
      </c>
      <c r="E19" s="6" t="s">
        <v>17</v>
      </c>
      <c r="F19" s="7">
        <v>7344</v>
      </c>
      <c r="G19" s="8">
        <f t="shared" si="2"/>
        <v>14.090414789498212</v>
      </c>
      <c r="H19" s="8">
        <f t="shared" si="0"/>
        <v>1.7484174013241691</v>
      </c>
    </row>
    <row r="20" spans="1:8" ht="24.75" customHeight="1">
      <c r="A20" s="5" t="s">
        <v>51</v>
      </c>
      <c r="B20" s="6" t="s">
        <v>16</v>
      </c>
      <c r="C20" s="7">
        <v>6793</v>
      </c>
      <c r="D20" s="8">
        <f>C20/$C$28*100</f>
        <v>2.0474102204741023</v>
      </c>
      <c r="E20" s="6" t="s">
        <v>18</v>
      </c>
      <c r="F20" s="7">
        <v>7097</v>
      </c>
      <c r="G20" s="8">
        <f>(F20-C20)/C20*100</f>
        <v>4.475195053731783</v>
      </c>
      <c r="H20" s="8">
        <f>F20/$F$28*100</f>
        <v>1.6896130578972806</v>
      </c>
    </row>
    <row r="21" spans="1:8" ht="24.75" customHeight="1">
      <c r="A21" s="5" t="s">
        <v>20</v>
      </c>
      <c r="B21" s="6" t="s">
        <v>23</v>
      </c>
      <c r="C21" s="7">
        <v>4291</v>
      </c>
      <c r="D21" s="8">
        <f>C21/$C$28*100</f>
        <v>1.2933074129330742</v>
      </c>
      <c r="E21" s="6" t="s">
        <v>21</v>
      </c>
      <c r="F21" s="7">
        <v>5962</v>
      </c>
      <c r="G21" s="8">
        <f>(F21-C21)/C21*100</f>
        <v>38.941971568398976</v>
      </c>
      <c r="H21" s="8">
        <f>F21/$F$28*100</f>
        <v>1.4193987672514565</v>
      </c>
    </row>
    <row r="22" spans="1:8" ht="24.75" customHeight="1">
      <c r="A22" s="5" t="s">
        <v>50</v>
      </c>
      <c r="B22" s="6" t="s">
        <v>21</v>
      </c>
      <c r="C22" s="7">
        <v>4792</v>
      </c>
      <c r="D22" s="8">
        <f t="shared" si="1"/>
        <v>1.4443088144430882</v>
      </c>
      <c r="E22" s="6" t="s">
        <v>22</v>
      </c>
      <c r="F22" s="7">
        <v>5425</v>
      </c>
      <c r="G22" s="8">
        <f t="shared" si="2"/>
        <v>13.209515859766277</v>
      </c>
      <c r="H22" s="8">
        <f t="shared" si="0"/>
        <v>1.2915528870075732</v>
      </c>
    </row>
    <row r="23" spans="1:8" ht="24.75" customHeight="1">
      <c r="A23" s="25" t="s">
        <v>59</v>
      </c>
      <c r="B23" s="6" t="s">
        <v>24</v>
      </c>
      <c r="C23" s="7">
        <v>2649</v>
      </c>
      <c r="D23" s="8">
        <f t="shared" si="1"/>
        <v>0.7984086079840861</v>
      </c>
      <c r="E23" s="6" t="s">
        <v>23</v>
      </c>
      <c r="F23" s="7">
        <v>3512</v>
      </c>
      <c r="G23" s="8">
        <f t="shared" si="2"/>
        <v>32.57833144582861</v>
      </c>
      <c r="H23" s="8">
        <f t="shared" si="0"/>
        <v>0.8361168182802944</v>
      </c>
    </row>
    <row r="24" spans="1:8" ht="24.75" customHeight="1">
      <c r="A24" s="25" t="s">
        <v>60</v>
      </c>
      <c r="B24" s="6" t="s">
        <v>84</v>
      </c>
      <c r="C24" s="7">
        <v>2571</v>
      </c>
      <c r="D24" s="8">
        <f t="shared" si="1"/>
        <v>0.7748994077489941</v>
      </c>
      <c r="E24" s="6" t="s">
        <v>24</v>
      </c>
      <c r="F24" s="7">
        <v>3385</v>
      </c>
      <c r="G24" s="8">
        <f t="shared" si="2"/>
        <v>31.660832360949048</v>
      </c>
      <c r="H24" s="8">
        <f t="shared" si="0"/>
        <v>0.8058813866397485</v>
      </c>
    </row>
    <row r="25" spans="1:8" ht="30.75" customHeight="1">
      <c r="A25" s="5" t="s">
        <v>93</v>
      </c>
      <c r="B25" s="6" t="s">
        <v>66</v>
      </c>
      <c r="C25" s="7">
        <v>1861</v>
      </c>
      <c r="D25" s="8">
        <f t="shared" si="1"/>
        <v>0.5609054056090541</v>
      </c>
      <c r="E25" s="6" t="s">
        <v>25</v>
      </c>
      <c r="F25" s="7">
        <v>3070</v>
      </c>
      <c r="G25" s="8">
        <f t="shared" si="2"/>
        <v>64.96507254164428</v>
      </c>
      <c r="H25" s="8">
        <f t="shared" si="0"/>
        <v>0.7308879932005989</v>
      </c>
    </row>
    <row r="26" spans="1:8" ht="30.75" customHeight="1">
      <c r="A26" s="9" t="s">
        <v>26</v>
      </c>
      <c r="B26" s="1"/>
      <c r="C26" s="10">
        <f>SUM(C6:C25)</f>
        <v>279200</v>
      </c>
      <c r="D26" s="11">
        <f>C26/$C$28*100</f>
        <v>84.15088084150881</v>
      </c>
      <c r="E26" s="1"/>
      <c r="F26" s="10">
        <f>SUM(F6:F25)</f>
        <v>358329</v>
      </c>
      <c r="G26" s="11">
        <f>(F26-C26)/C26*100</f>
        <v>28.341332378223495</v>
      </c>
      <c r="H26" s="11">
        <f>F26/$F$28*100</f>
        <v>85.30891326240308</v>
      </c>
    </row>
    <row r="27" spans="1:8" ht="30.75" customHeight="1">
      <c r="A27" s="12" t="s">
        <v>27</v>
      </c>
      <c r="B27" s="1"/>
      <c r="C27" s="10">
        <f>C28-C26</f>
        <v>52585</v>
      </c>
      <c r="D27" s="11">
        <f>C27/$C$28*100</f>
        <v>15.849119158491193</v>
      </c>
      <c r="E27" s="1"/>
      <c r="F27" s="10">
        <f>F28-F26</f>
        <v>61708</v>
      </c>
      <c r="G27" s="11">
        <f>(F27-C27)/C27*100</f>
        <v>17.34905391271275</v>
      </c>
      <c r="H27" s="11">
        <f>F27/$F$28*100</f>
        <v>14.691086737596926</v>
      </c>
    </row>
    <row r="28" spans="1:8" ht="30.75" customHeight="1">
      <c r="A28" s="12" t="s">
        <v>28</v>
      </c>
      <c r="B28" s="1"/>
      <c r="C28" s="10">
        <v>331785</v>
      </c>
      <c r="D28" s="11">
        <f>C28/$C$28*100</f>
        <v>100</v>
      </c>
      <c r="E28" s="1"/>
      <c r="F28" s="10">
        <v>420037</v>
      </c>
      <c r="G28" s="11">
        <f>(F28-C28)/C28*100</f>
        <v>26.599153065991533</v>
      </c>
      <c r="H28" s="11">
        <f>F28/$F$28*100</f>
        <v>100</v>
      </c>
    </row>
    <row r="29" spans="1:8" ht="29.25" customHeight="1">
      <c r="A29" s="14"/>
      <c r="B29" s="20"/>
      <c r="C29" s="20"/>
      <c r="D29" s="20"/>
      <c r="E29" s="20"/>
      <c r="F29" s="20"/>
      <c r="G29" s="20"/>
      <c r="H29" s="20"/>
    </row>
    <row r="30" spans="1:8" ht="12" customHeight="1">
      <c r="A30" s="17" t="s">
        <v>29</v>
      </c>
      <c r="B30" s="17"/>
      <c r="C30" s="18"/>
      <c r="D30" s="18"/>
      <c r="E30" s="18"/>
      <c r="F30" s="18"/>
      <c r="G30" s="18"/>
      <c r="H30" s="18"/>
    </row>
    <row r="31" spans="1:8" ht="24" customHeight="1">
      <c r="A31" s="15" t="s">
        <v>19</v>
      </c>
      <c r="B31" s="17"/>
      <c r="C31" s="18"/>
      <c r="D31" s="18"/>
      <c r="E31" s="18"/>
      <c r="F31" s="18"/>
      <c r="G31" s="18"/>
      <c r="H31" s="18"/>
    </row>
    <row r="32" spans="1:8" ht="27" customHeight="1">
      <c r="A32" s="17"/>
      <c r="B32" s="17"/>
      <c r="C32" s="18"/>
      <c r="D32" s="18"/>
      <c r="E32" s="18"/>
      <c r="F32" s="18"/>
      <c r="G32" s="18"/>
      <c r="H32" s="18"/>
    </row>
    <row r="33" spans="1:8" ht="27" customHeight="1">
      <c r="A33" s="17"/>
      <c r="B33" s="17"/>
      <c r="C33" s="18"/>
      <c r="D33" s="18"/>
      <c r="E33" s="18"/>
      <c r="F33" s="18"/>
      <c r="G33" s="18"/>
      <c r="H33" s="18"/>
    </row>
    <row r="34" spans="1:8" ht="27" customHeight="1">
      <c r="A34" s="19"/>
      <c r="B34" s="19"/>
      <c r="C34" s="19"/>
      <c r="D34" s="19"/>
      <c r="E34" s="19"/>
      <c r="F34" s="19"/>
      <c r="G34" s="19"/>
      <c r="H34" s="19"/>
    </row>
    <row r="35" spans="1:8" ht="27" customHeight="1">
      <c r="A35" s="92"/>
      <c r="B35" s="92"/>
      <c r="C35" s="92"/>
      <c r="D35" s="92"/>
      <c r="E35" s="92"/>
      <c r="F35" s="92"/>
      <c r="G35" s="92"/>
      <c r="H35" s="92"/>
    </row>
    <row r="36" spans="1:8" ht="27" customHeight="1">
      <c r="A36" s="76"/>
      <c r="B36" s="76"/>
      <c r="C36" s="76"/>
      <c r="D36" s="76"/>
      <c r="E36" s="76"/>
      <c r="F36" s="76"/>
      <c r="G36" s="76"/>
      <c r="H36" s="76"/>
    </row>
    <row r="37" spans="1:8" ht="27" customHeight="1">
      <c r="A37" s="96" t="s">
        <v>33</v>
      </c>
      <c r="B37" s="96"/>
      <c r="C37" s="96"/>
      <c r="D37" s="96"/>
      <c r="E37" s="96"/>
      <c r="F37" s="96"/>
      <c r="G37" s="96"/>
      <c r="H37" s="96"/>
    </row>
    <row r="38" spans="1:8" ht="27" customHeight="1">
      <c r="A38" s="99" t="s">
        <v>94</v>
      </c>
      <c r="B38" s="99"/>
      <c r="C38" s="99"/>
      <c r="D38" s="99"/>
      <c r="E38" s="99"/>
      <c r="F38" s="99"/>
      <c r="G38" s="99"/>
      <c r="H38" s="99"/>
    </row>
    <row r="39" spans="1:8" ht="27" customHeight="1">
      <c r="A39" s="2"/>
      <c r="B39" s="2"/>
      <c r="C39" s="2"/>
      <c r="D39" s="2"/>
      <c r="E39" s="2"/>
      <c r="F39" s="2"/>
      <c r="G39" s="2"/>
      <c r="H39" s="2"/>
    </row>
    <row r="40" spans="1:8" ht="27" customHeight="1">
      <c r="A40" s="1" t="s">
        <v>0</v>
      </c>
      <c r="B40" s="1" t="s">
        <v>1</v>
      </c>
      <c r="C40" s="1">
        <v>2023</v>
      </c>
      <c r="D40" s="1" t="s">
        <v>30</v>
      </c>
      <c r="E40" s="1" t="s">
        <v>1</v>
      </c>
      <c r="F40" s="1">
        <v>2024</v>
      </c>
      <c r="G40" s="77" t="s">
        <v>31</v>
      </c>
      <c r="H40" s="1" t="s">
        <v>30</v>
      </c>
    </row>
    <row r="41" spans="1:8" ht="27" customHeight="1">
      <c r="A41" s="78" t="s">
        <v>35</v>
      </c>
      <c r="B41" s="79" t="s">
        <v>4</v>
      </c>
      <c r="C41" s="80">
        <v>170354</v>
      </c>
      <c r="D41" s="8">
        <f aca="true" t="shared" si="3" ref="D41:D58">C41/$C$63*100</f>
        <v>25.996535911307124</v>
      </c>
      <c r="E41" s="79" t="s">
        <v>4</v>
      </c>
      <c r="F41" s="80">
        <v>209582</v>
      </c>
      <c r="G41" s="81">
        <f>(F41-C41)/C41*100</f>
        <v>23.02734306209423</v>
      </c>
      <c r="H41" s="81">
        <f aca="true" t="shared" si="4" ref="H41:H60">F41/$F$63*100</f>
        <v>23.95666397664482</v>
      </c>
    </row>
    <row r="42" spans="1:8" ht="27" customHeight="1">
      <c r="A42" s="5" t="s">
        <v>37</v>
      </c>
      <c r="B42" s="82" t="s">
        <v>14</v>
      </c>
      <c r="C42" s="80">
        <v>17961</v>
      </c>
      <c r="D42" s="8">
        <f t="shared" si="3"/>
        <v>2.7409029521055404</v>
      </c>
      <c r="E42" s="79" t="s">
        <v>5</v>
      </c>
      <c r="F42" s="80">
        <v>91682</v>
      </c>
      <c r="G42" s="81">
        <f aca="true" t="shared" si="5" ref="G42:G63">(F42-C42)/C42*100</f>
        <v>410.4504203552141</v>
      </c>
      <c r="H42" s="81">
        <f t="shared" si="4"/>
        <v>10.479883132648558</v>
      </c>
    </row>
    <row r="43" spans="1:8" ht="27" customHeight="1">
      <c r="A43" s="5" t="s">
        <v>49</v>
      </c>
      <c r="B43" s="79" t="s">
        <v>5</v>
      </c>
      <c r="C43" s="80">
        <v>49711</v>
      </c>
      <c r="D43" s="8">
        <f t="shared" si="3"/>
        <v>7.5860490313522915</v>
      </c>
      <c r="E43" s="79" t="s">
        <v>6</v>
      </c>
      <c r="F43" s="80">
        <v>66280</v>
      </c>
      <c r="G43" s="81">
        <f t="shared" si="5"/>
        <v>33.33065116372634</v>
      </c>
      <c r="H43" s="81">
        <f t="shared" si="4"/>
        <v>7.576259833249127</v>
      </c>
    </row>
    <row r="44" spans="1:8" ht="27" customHeight="1">
      <c r="A44" s="5" t="s">
        <v>41</v>
      </c>
      <c r="B44" s="79" t="s">
        <v>7</v>
      </c>
      <c r="C44" s="80">
        <v>33253</v>
      </c>
      <c r="D44" s="8">
        <f t="shared" si="3"/>
        <v>5.074508427502118</v>
      </c>
      <c r="E44" s="79" t="s">
        <v>7</v>
      </c>
      <c r="F44" s="80">
        <v>46317</v>
      </c>
      <c r="G44" s="81">
        <f t="shared" si="5"/>
        <v>39.28668090097134</v>
      </c>
      <c r="H44" s="81">
        <f t="shared" si="4"/>
        <v>5.2943516399607695</v>
      </c>
    </row>
    <row r="45" spans="1:8" ht="27" customHeight="1">
      <c r="A45" s="5" t="s">
        <v>39</v>
      </c>
      <c r="B45" s="82" t="s">
        <v>10</v>
      </c>
      <c r="C45" s="80">
        <v>31468</v>
      </c>
      <c r="D45" s="8">
        <f t="shared" si="3"/>
        <v>4.802112025881473</v>
      </c>
      <c r="E45" s="82" t="s">
        <v>10</v>
      </c>
      <c r="F45" s="80">
        <v>40058</v>
      </c>
      <c r="G45" s="81">
        <f t="shared" si="5"/>
        <v>27.29757213677387</v>
      </c>
      <c r="H45" s="81">
        <f t="shared" si="4"/>
        <v>4.578904894391876</v>
      </c>
    </row>
    <row r="46" spans="1:8" ht="27" customHeight="1">
      <c r="A46" s="5" t="s">
        <v>55</v>
      </c>
      <c r="B46" s="82" t="s">
        <v>11</v>
      </c>
      <c r="C46" s="80">
        <v>28023</v>
      </c>
      <c r="D46" s="8">
        <f t="shared" si="3"/>
        <v>4.276394600904936</v>
      </c>
      <c r="E46" s="82" t="s">
        <v>8</v>
      </c>
      <c r="F46" s="80">
        <v>35788</v>
      </c>
      <c r="G46" s="81">
        <f t="shared" si="5"/>
        <v>27.70938157941691</v>
      </c>
      <c r="H46" s="81">
        <f t="shared" si="4"/>
        <v>4.090814527946889</v>
      </c>
    </row>
    <row r="47" spans="1:8" ht="27" customHeight="1">
      <c r="A47" s="5" t="s">
        <v>46</v>
      </c>
      <c r="B47" s="82" t="s">
        <v>12</v>
      </c>
      <c r="C47" s="80">
        <v>28031</v>
      </c>
      <c r="D47" s="8">
        <f t="shared" si="3"/>
        <v>4.27761542511388</v>
      </c>
      <c r="E47" s="82" t="s">
        <v>12</v>
      </c>
      <c r="F47" s="80">
        <v>33696</v>
      </c>
      <c r="G47" s="81">
        <f t="shared" si="5"/>
        <v>20.20976775712604</v>
      </c>
      <c r="H47" s="81">
        <f t="shared" si="4"/>
        <v>3.8516845404520605</v>
      </c>
    </row>
    <row r="48" spans="1:8" ht="27" customHeight="1">
      <c r="A48" s="5" t="s">
        <v>47</v>
      </c>
      <c r="B48" s="79" t="s">
        <v>6</v>
      </c>
      <c r="C48" s="80">
        <v>39442</v>
      </c>
      <c r="D48" s="8">
        <f t="shared" si="3"/>
        <v>6.0189685561464685</v>
      </c>
      <c r="E48" s="82" t="s">
        <v>11</v>
      </c>
      <c r="F48" s="80">
        <v>32188</v>
      </c>
      <c r="G48" s="81">
        <f t="shared" si="5"/>
        <v>-18.391562294001318</v>
      </c>
      <c r="H48" s="81">
        <f t="shared" si="4"/>
        <v>3.6793097693515824</v>
      </c>
    </row>
    <row r="49" spans="1:8" ht="27" customHeight="1">
      <c r="A49" s="5" t="s">
        <v>42</v>
      </c>
      <c r="B49" s="82" t="s">
        <v>8</v>
      </c>
      <c r="C49" s="80">
        <v>28984</v>
      </c>
      <c r="D49" s="8">
        <f t="shared" si="3"/>
        <v>4.423046109004342</v>
      </c>
      <c r="E49" s="82" t="s">
        <v>9</v>
      </c>
      <c r="F49" s="80">
        <v>27230</v>
      </c>
      <c r="G49" s="81">
        <f t="shared" si="5"/>
        <v>-6.051614683963566</v>
      </c>
      <c r="H49" s="81">
        <f t="shared" si="4"/>
        <v>3.112576271263937</v>
      </c>
    </row>
    <row r="50" spans="1:8" ht="27" customHeight="1">
      <c r="A50" s="5" t="s">
        <v>38</v>
      </c>
      <c r="B50" s="82" t="s">
        <v>18</v>
      </c>
      <c r="C50" s="80">
        <v>10877</v>
      </c>
      <c r="D50" s="8">
        <f t="shared" si="3"/>
        <v>1.6598631150855723</v>
      </c>
      <c r="E50" s="82" t="s">
        <v>14</v>
      </c>
      <c r="F50" s="80">
        <v>22891</v>
      </c>
      <c r="G50" s="81">
        <f>(F50-C50)/C50*100</f>
        <v>110.45324997701572</v>
      </c>
      <c r="H50" s="81">
        <f t="shared" si="4"/>
        <v>2.616598730279206</v>
      </c>
    </row>
    <row r="51" spans="1:8" ht="27" customHeight="1">
      <c r="A51" s="5" t="s">
        <v>44</v>
      </c>
      <c r="B51" s="82" t="s">
        <v>13</v>
      </c>
      <c r="C51" s="80">
        <v>17251</v>
      </c>
      <c r="D51" s="8">
        <f t="shared" si="3"/>
        <v>2.6325548035617548</v>
      </c>
      <c r="E51" s="82" t="s">
        <v>13</v>
      </c>
      <c r="F51" s="80">
        <v>21716</v>
      </c>
      <c r="G51" s="81">
        <f>(F51-C51)/C51*100</f>
        <v>25.882557532896644</v>
      </c>
      <c r="H51" s="81">
        <f t="shared" si="4"/>
        <v>2.4822881493487934</v>
      </c>
    </row>
    <row r="52" spans="1:8" ht="27" customHeight="1">
      <c r="A52" s="5" t="s">
        <v>45</v>
      </c>
      <c r="B52" s="82" t="s">
        <v>9</v>
      </c>
      <c r="C52" s="80">
        <v>19051</v>
      </c>
      <c r="D52" s="8">
        <f t="shared" si="3"/>
        <v>2.907240250574169</v>
      </c>
      <c r="E52" s="82" t="s">
        <v>15</v>
      </c>
      <c r="F52" s="80">
        <v>21594</v>
      </c>
      <c r="G52" s="81">
        <f t="shared" si="5"/>
        <v>13.348380662432419</v>
      </c>
      <c r="H52" s="81">
        <f t="shared" si="4"/>
        <v>2.4683427103075086</v>
      </c>
    </row>
    <row r="53" spans="1:8" ht="27" customHeight="1">
      <c r="A53" s="5" t="s">
        <v>40</v>
      </c>
      <c r="B53" s="82" t="s">
        <v>21</v>
      </c>
      <c r="C53" s="80">
        <v>10602</v>
      </c>
      <c r="D53" s="8">
        <f t="shared" si="3"/>
        <v>1.6178972829031202</v>
      </c>
      <c r="E53" s="82" t="s">
        <v>16</v>
      </c>
      <c r="F53" s="80">
        <v>19343</v>
      </c>
      <c r="G53" s="81">
        <f t="shared" si="5"/>
        <v>82.44670816827013</v>
      </c>
      <c r="H53" s="81">
        <f t="shared" si="4"/>
        <v>2.211037929308055</v>
      </c>
    </row>
    <row r="54" spans="1:8" ht="27" customHeight="1">
      <c r="A54" s="5" t="s">
        <v>56</v>
      </c>
      <c r="B54" s="82" t="s">
        <v>15</v>
      </c>
      <c r="C54" s="80">
        <v>14908</v>
      </c>
      <c r="D54" s="8">
        <f t="shared" si="3"/>
        <v>2.275005913367262</v>
      </c>
      <c r="E54" s="82" t="s">
        <v>17</v>
      </c>
      <c r="F54" s="80">
        <v>18300</v>
      </c>
      <c r="G54" s="81">
        <f t="shared" si="5"/>
        <v>22.752884357392002</v>
      </c>
      <c r="H54" s="81">
        <f t="shared" si="4"/>
        <v>2.0918158561928037</v>
      </c>
    </row>
    <row r="55" spans="1:8" ht="27" customHeight="1">
      <c r="A55" s="5" t="s">
        <v>51</v>
      </c>
      <c r="B55" s="82" t="s">
        <v>16</v>
      </c>
      <c r="C55" s="80">
        <v>14144</v>
      </c>
      <c r="D55" s="8">
        <f t="shared" si="3"/>
        <v>2.158417201413104</v>
      </c>
      <c r="E55" s="82" t="s">
        <v>18</v>
      </c>
      <c r="F55" s="80">
        <v>14508</v>
      </c>
      <c r="G55" s="81">
        <f t="shared" si="5"/>
        <v>2.5735294117647056</v>
      </c>
      <c r="H55" s="81">
        <f t="shared" si="4"/>
        <v>1.6583641771390818</v>
      </c>
    </row>
    <row r="56" spans="1:8" ht="27" customHeight="1">
      <c r="A56" s="5" t="s">
        <v>20</v>
      </c>
      <c r="B56" s="82" t="s">
        <v>23</v>
      </c>
      <c r="C56" s="80">
        <v>9120</v>
      </c>
      <c r="D56" s="8">
        <f t="shared" si="3"/>
        <v>1.3917395981962324</v>
      </c>
      <c r="E56" s="82" t="s">
        <v>21</v>
      </c>
      <c r="F56" s="80">
        <v>11934</v>
      </c>
      <c r="G56" s="81">
        <f t="shared" si="5"/>
        <v>30.855263157894736</v>
      </c>
      <c r="H56" s="81">
        <f t="shared" si="4"/>
        <v>1.3641382747434383</v>
      </c>
    </row>
    <row r="57" spans="1:8" ht="27" customHeight="1">
      <c r="A57" s="5" t="s">
        <v>50</v>
      </c>
      <c r="B57" s="82" t="s">
        <v>22</v>
      </c>
      <c r="C57" s="80">
        <v>10022</v>
      </c>
      <c r="D57" s="8">
        <f t="shared" si="3"/>
        <v>1.5293875277546753</v>
      </c>
      <c r="E57" s="82" t="s">
        <v>22</v>
      </c>
      <c r="F57" s="80">
        <v>11413</v>
      </c>
      <c r="G57" s="81">
        <f t="shared" si="5"/>
        <v>13.879465176611456</v>
      </c>
      <c r="H57" s="81">
        <f t="shared" si="4"/>
        <v>1.3045843916245066</v>
      </c>
    </row>
    <row r="58" spans="1:8" ht="27" customHeight="1">
      <c r="A58" s="5" t="s">
        <v>57</v>
      </c>
      <c r="B58" s="82" t="s">
        <v>17</v>
      </c>
      <c r="C58" s="80">
        <v>12132</v>
      </c>
      <c r="D58" s="8">
        <f t="shared" si="3"/>
        <v>1.851379912863672</v>
      </c>
      <c r="E58" s="82" t="s">
        <v>23</v>
      </c>
      <c r="F58" s="80">
        <v>9732</v>
      </c>
      <c r="G58" s="81">
        <f t="shared" si="5"/>
        <v>-19.782393669634025</v>
      </c>
      <c r="H58" s="81">
        <f t="shared" si="4"/>
        <v>1.1124345307359764</v>
      </c>
    </row>
    <row r="59" spans="1:8" ht="27" customHeight="1">
      <c r="A59" s="5" t="s">
        <v>60</v>
      </c>
      <c r="B59" s="82" t="s">
        <v>25</v>
      </c>
      <c r="C59" s="80">
        <v>5297</v>
      </c>
      <c r="D59" s="8">
        <f>C59/$C$63*100</f>
        <v>0.808338229347088</v>
      </c>
      <c r="E59" s="82" t="s">
        <v>24</v>
      </c>
      <c r="F59" s="80">
        <v>7159</v>
      </c>
      <c r="G59" s="81">
        <f t="shared" si="5"/>
        <v>35.15197281480083</v>
      </c>
      <c r="H59" s="81">
        <f t="shared" si="4"/>
        <v>0.8183229352177203</v>
      </c>
    </row>
    <row r="60" spans="1:8" ht="27" customHeight="1">
      <c r="A60" s="5" t="s">
        <v>59</v>
      </c>
      <c r="B60" s="82" t="s">
        <v>24</v>
      </c>
      <c r="C60" s="80">
        <v>5348</v>
      </c>
      <c r="D60" s="8">
        <f>C60/$C$63*100</f>
        <v>0.8161209836791065</v>
      </c>
      <c r="E60" s="82" t="s">
        <v>25</v>
      </c>
      <c r="F60" s="80">
        <v>6908</v>
      </c>
      <c r="G60" s="81">
        <f t="shared" si="5"/>
        <v>29.169783096484668</v>
      </c>
      <c r="H60" s="81">
        <f t="shared" si="4"/>
        <v>0.7896319089934365</v>
      </c>
    </row>
    <row r="61" spans="1:8" ht="27" customHeight="1">
      <c r="A61" s="9" t="s">
        <v>26</v>
      </c>
      <c r="B61" s="83"/>
      <c r="C61" s="84">
        <f>SUM(C41:C60)</f>
        <v>555979</v>
      </c>
      <c r="D61" s="83">
        <f>C61/$C$63*100</f>
        <v>84.84407785806393</v>
      </c>
      <c r="E61" s="83"/>
      <c r="F61" s="84">
        <f>SUM(F41:F60)</f>
        <v>748319</v>
      </c>
      <c r="G61" s="83">
        <f t="shared" si="5"/>
        <v>34.59483181918742</v>
      </c>
      <c r="H61" s="83">
        <f>F61/$F$63*100</f>
        <v>85.53800817980016</v>
      </c>
    </row>
    <row r="62" spans="1:8" ht="22.5" customHeight="1">
      <c r="A62" s="9" t="s">
        <v>27</v>
      </c>
      <c r="B62" s="3"/>
      <c r="C62" s="84">
        <f>C63-C61</f>
        <v>99316</v>
      </c>
      <c r="D62" s="83">
        <f>C62/$C$63*100</f>
        <v>15.155922141936074</v>
      </c>
      <c r="E62" s="83"/>
      <c r="F62" s="84">
        <f>F63-F61</f>
        <v>126519</v>
      </c>
      <c r="G62" s="83">
        <f t="shared" si="5"/>
        <v>27.39034999395868</v>
      </c>
      <c r="H62" s="83">
        <f>F62/$F$63*100</f>
        <v>14.461991820199854</v>
      </c>
    </row>
    <row r="63" spans="1:8" ht="22.5" customHeight="1">
      <c r="A63" s="9" t="s">
        <v>28</v>
      </c>
      <c r="B63" s="3"/>
      <c r="C63" s="85">
        <v>655295</v>
      </c>
      <c r="D63" s="83">
        <f>C63/$C$63*100</f>
        <v>100</v>
      </c>
      <c r="E63" s="83"/>
      <c r="F63" s="85">
        <v>874838</v>
      </c>
      <c r="G63" s="83">
        <f t="shared" si="5"/>
        <v>33.50292616302581</v>
      </c>
      <c r="H63" s="83">
        <f>F63/$F$63*100</f>
        <v>100</v>
      </c>
    </row>
    <row r="64" spans="1:8" ht="22.5" customHeight="1">
      <c r="A64" s="86"/>
      <c r="B64" s="87"/>
      <c r="C64" s="88"/>
      <c r="D64" s="88"/>
      <c r="E64" s="89"/>
      <c r="F64" s="89"/>
      <c r="G64" s="90"/>
      <c r="H64" s="90"/>
    </row>
    <row r="65" spans="1:8" ht="22.5" customHeight="1">
      <c r="A65" s="91" t="s">
        <v>32</v>
      </c>
      <c r="B65" s="87"/>
      <c r="C65" s="88"/>
      <c r="D65" s="88"/>
      <c r="E65" s="89"/>
      <c r="F65" s="89"/>
      <c r="G65" s="90"/>
      <c r="H65" s="90"/>
    </row>
    <row r="66" spans="1:8" ht="22.5" customHeight="1">
      <c r="A66" s="96"/>
      <c r="B66" s="96"/>
      <c r="C66" s="96"/>
      <c r="D66" s="96"/>
      <c r="E66" s="96"/>
      <c r="F66" s="96"/>
      <c r="G66" s="96"/>
      <c r="H66" s="96"/>
    </row>
    <row r="67" spans="1:8" ht="22.5" customHeight="1">
      <c r="A67" s="92" t="s">
        <v>33</v>
      </c>
      <c r="B67" s="92"/>
      <c r="C67" s="92"/>
      <c r="D67" s="92"/>
      <c r="E67" s="92"/>
      <c r="F67" s="92"/>
      <c r="G67" s="92"/>
      <c r="H67" s="92"/>
    </row>
    <row r="68" spans="1:8" ht="26.25" customHeight="1">
      <c r="A68" s="93" t="s">
        <v>68</v>
      </c>
      <c r="B68" s="93"/>
      <c r="C68" s="93"/>
      <c r="D68" s="93"/>
      <c r="E68" s="93"/>
      <c r="F68" s="93"/>
      <c r="G68" s="93"/>
      <c r="H68" s="93"/>
    </row>
    <row r="69" spans="1:8" ht="26.25" customHeight="1">
      <c r="A69" s="27"/>
      <c r="B69" s="27"/>
      <c r="C69" s="27"/>
      <c r="D69" s="27"/>
      <c r="E69" s="27"/>
      <c r="F69" s="27"/>
      <c r="G69" s="27"/>
      <c r="H69" s="27"/>
    </row>
    <row r="70" spans="1:8" ht="26.25" customHeight="1">
      <c r="A70" s="28" t="s">
        <v>0</v>
      </c>
      <c r="B70" s="28" t="s">
        <v>1</v>
      </c>
      <c r="C70" s="28">
        <v>2022</v>
      </c>
      <c r="D70" s="28" t="s">
        <v>30</v>
      </c>
      <c r="E70" s="28" t="s">
        <v>1</v>
      </c>
      <c r="F70" s="28">
        <v>2023</v>
      </c>
      <c r="G70" s="29" t="s">
        <v>31</v>
      </c>
      <c r="H70" s="28" t="s">
        <v>30</v>
      </c>
    </row>
    <row r="71" spans="1:8" ht="26.25" customHeight="1">
      <c r="A71" s="30" t="s">
        <v>35</v>
      </c>
      <c r="B71" s="31" t="s">
        <v>4</v>
      </c>
      <c r="C71" s="32">
        <v>2444</v>
      </c>
      <c r="D71" s="33">
        <f aca="true" t="shared" si="6" ref="D71:D93">C71/$C$93*100</f>
        <v>15.339233038348082</v>
      </c>
      <c r="E71" s="31" t="s">
        <v>4</v>
      </c>
      <c r="F71" s="32">
        <v>260137</v>
      </c>
      <c r="G71" s="33">
        <f>(F71-C71)/C71*100</f>
        <v>10543.903436988543</v>
      </c>
      <c r="H71" s="33">
        <f aca="true" t="shared" si="7" ref="H71:H93">F71/$F$93*100</f>
        <v>25.34541737994304</v>
      </c>
    </row>
    <row r="72" spans="1:8" ht="26.25" customHeight="1">
      <c r="A72" s="34" t="s">
        <v>49</v>
      </c>
      <c r="B72" s="35" t="s">
        <v>65</v>
      </c>
      <c r="C72" s="36"/>
      <c r="D72" s="33">
        <f t="shared" si="6"/>
        <v>0</v>
      </c>
      <c r="E72" s="31" t="s">
        <v>5</v>
      </c>
      <c r="F72" s="32">
        <v>77878</v>
      </c>
      <c r="G72" s="33" t="e">
        <f aca="true" t="shared" si="8" ref="G72:G93">(F72-C72)/C72*100</f>
        <v>#DIV/0!</v>
      </c>
      <c r="H72" s="33">
        <f t="shared" si="7"/>
        <v>7.587734212031369</v>
      </c>
    </row>
    <row r="73" spans="1:8" ht="26.25" customHeight="1">
      <c r="A73" s="34" t="s">
        <v>47</v>
      </c>
      <c r="B73" s="31" t="s">
        <v>11</v>
      </c>
      <c r="C73" s="32">
        <v>728</v>
      </c>
      <c r="D73" s="33">
        <f t="shared" si="6"/>
        <v>4.569133245465387</v>
      </c>
      <c r="E73" s="31" t="s">
        <v>6</v>
      </c>
      <c r="F73" s="32">
        <v>53628</v>
      </c>
      <c r="G73" s="33">
        <f t="shared" si="8"/>
        <v>7266.483516483517</v>
      </c>
      <c r="H73" s="33">
        <f t="shared" si="7"/>
        <v>5.225031592013383</v>
      </c>
    </row>
    <row r="74" spans="1:8" ht="26.25" customHeight="1">
      <c r="A74" s="34" t="s">
        <v>42</v>
      </c>
      <c r="B74" s="31" t="s">
        <v>8</v>
      </c>
      <c r="C74" s="32">
        <v>1040</v>
      </c>
      <c r="D74" s="33">
        <f t="shared" si="6"/>
        <v>6.527333207807695</v>
      </c>
      <c r="E74" s="31" t="s">
        <v>7</v>
      </c>
      <c r="F74" s="32">
        <v>49987</v>
      </c>
      <c r="G74" s="33">
        <f t="shared" si="8"/>
        <v>4706.442307692308</v>
      </c>
      <c r="H74" s="33">
        <f t="shared" si="7"/>
        <v>4.870285190385116</v>
      </c>
    </row>
    <row r="75" spans="1:8" ht="26.25" customHeight="1">
      <c r="A75" s="34" t="s">
        <v>43</v>
      </c>
      <c r="B75" s="31" t="s">
        <v>7</v>
      </c>
      <c r="C75" s="32">
        <v>1268</v>
      </c>
      <c r="D75" s="33">
        <f t="shared" si="6"/>
        <v>7.95832548798092</v>
      </c>
      <c r="E75" s="31" t="s">
        <v>10</v>
      </c>
      <c r="F75" s="32">
        <v>48798</v>
      </c>
      <c r="G75" s="33">
        <f t="shared" si="8"/>
        <v>3748.422712933754</v>
      </c>
      <c r="H75" s="33">
        <f t="shared" si="7"/>
        <v>4.754439688727326</v>
      </c>
    </row>
    <row r="76" spans="1:8" ht="26.25" customHeight="1">
      <c r="A76" s="34" t="s">
        <v>46</v>
      </c>
      <c r="B76" s="31" t="s">
        <v>5</v>
      </c>
      <c r="C76" s="32">
        <v>1401</v>
      </c>
      <c r="D76" s="33">
        <f t="shared" si="6"/>
        <v>8.793070984748635</v>
      </c>
      <c r="E76" s="31" t="s">
        <v>8</v>
      </c>
      <c r="F76" s="32">
        <v>48391</v>
      </c>
      <c r="G76" s="33">
        <f t="shared" si="8"/>
        <v>3354.032833690221</v>
      </c>
      <c r="H76" s="33">
        <f t="shared" si="7"/>
        <v>4.714785257125375</v>
      </c>
    </row>
    <row r="77" spans="1:8" ht="26.25" customHeight="1">
      <c r="A77" s="34" t="s">
        <v>39</v>
      </c>
      <c r="B77" s="35" t="s">
        <v>9</v>
      </c>
      <c r="C77" s="32">
        <v>458</v>
      </c>
      <c r="D77" s="33">
        <f t="shared" si="6"/>
        <v>2.8745371242076194</v>
      </c>
      <c r="E77" s="31" t="s">
        <v>12</v>
      </c>
      <c r="F77" s="32">
        <v>47754</v>
      </c>
      <c r="G77" s="33">
        <f t="shared" si="8"/>
        <v>10326.637554585153</v>
      </c>
      <c r="H77" s="33">
        <f t="shared" si="7"/>
        <v>4.652721687271707</v>
      </c>
    </row>
    <row r="78" spans="1:8" ht="26.25" customHeight="1">
      <c r="A78" s="34" t="s">
        <v>41</v>
      </c>
      <c r="B78" s="35" t="s">
        <v>66</v>
      </c>
      <c r="C78" s="36"/>
      <c r="D78" s="33">
        <f t="shared" si="6"/>
        <v>0</v>
      </c>
      <c r="E78" s="31" t="s">
        <v>11</v>
      </c>
      <c r="F78" s="32">
        <v>46789</v>
      </c>
      <c r="G78" s="33" t="e">
        <f t="shared" si="8"/>
        <v>#DIV/0!</v>
      </c>
      <c r="H78" s="33">
        <f t="shared" si="7"/>
        <v>4.558700737650372</v>
      </c>
    </row>
    <row r="79" spans="1:8" ht="26.25" customHeight="1">
      <c r="A79" s="34" t="s">
        <v>45</v>
      </c>
      <c r="B79" s="31" t="s">
        <v>6</v>
      </c>
      <c r="C79" s="32">
        <v>1280</v>
      </c>
      <c r="D79" s="33">
        <f t="shared" si="6"/>
        <v>8.033640871147933</v>
      </c>
      <c r="E79" s="35" t="s">
        <v>9</v>
      </c>
      <c r="F79" s="32">
        <v>34019</v>
      </c>
      <c r="G79" s="33">
        <f>(F79-C79)/C79*100</f>
        <v>2557.734375</v>
      </c>
      <c r="H79" s="33">
        <f t="shared" si="7"/>
        <v>3.314506409500695</v>
      </c>
    </row>
    <row r="80" spans="1:8" ht="26.25" customHeight="1">
      <c r="A80" s="30" t="s">
        <v>37</v>
      </c>
      <c r="B80" s="35" t="s">
        <v>23</v>
      </c>
      <c r="C80" s="32">
        <v>94</v>
      </c>
      <c r="D80" s="33">
        <f t="shared" si="6"/>
        <v>0.5899705014749262</v>
      </c>
      <c r="E80" s="35" t="s">
        <v>14</v>
      </c>
      <c r="F80" s="32">
        <v>30619</v>
      </c>
      <c r="G80" s="33">
        <f>(F80-C80)/C80*100</f>
        <v>32473.40425531915</v>
      </c>
      <c r="H80" s="33">
        <f t="shared" si="7"/>
        <v>2.983240887518792</v>
      </c>
    </row>
    <row r="81" spans="1:8" ht="26.25" customHeight="1">
      <c r="A81" s="34" t="s">
        <v>44</v>
      </c>
      <c r="B81" s="31" t="s">
        <v>10</v>
      </c>
      <c r="C81" s="32">
        <v>1116</v>
      </c>
      <c r="D81" s="33">
        <f t="shared" si="6"/>
        <v>7.004330634532104</v>
      </c>
      <c r="E81" s="31" t="s">
        <v>13</v>
      </c>
      <c r="F81" s="32">
        <v>27834</v>
      </c>
      <c r="G81" s="33">
        <f>(F81-C81)/C81*100</f>
        <v>2394.0860215053763</v>
      </c>
      <c r="H81" s="33">
        <f t="shared" si="7"/>
        <v>2.711895452601263</v>
      </c>
    </row>
    <row r="82" spans="1:8" ht="26.25" customHeight="1">
      <c r="A82" s="34" t="s">
        <v>56</v>
      </c>
      <c r="B82" s="31" t="s">
        <v>12</v>
      </c>
      <c r="C82" s="32">
        <v>926</v>
      </c>
      <c r="D82" s="33">
        <f t="shared" si="6"/>
        <v>5.811837067721082</v>
      </c>
      <c r="E82" s="31" t="s">
        <v>15</v>
      </c>
      <c r="F82" s="32">
        <v>22508</v>
      </c>
      <c r="G82" s="33">
        <f>(F82-C82)/C82*100</f>
        <v>2330.669546436285</v>
      </c>
      <c r="H82" s="33">
        <f t="shared" si="7"/>
        <v>2.192977755520199</v>
      </c>
    </row>
    <row r="83" spans="1:8" ht="26.25" customHeight="1">
      <c r="A83" s="34" t="s">
        <v>51</v>
      </c>
      <c r="B83" s="37" t="s">
        <v>13</v>
      </c>
      <c r="C83" s="32">
        <v>27</v>
      </c>
      <c r="D83" s="33">
        <f t="shared" si="6"/>
        <v>0.16945961212577668</v>
      </c>
      <c r="E83" s="35" t="s">
        <v>16</v>
      </c>
      <c r="F83" s="32">
        <v>21635</v>
      </c>
      <c r="G83" s="33">
        <f t="shared" si="8"/>
        <v>80029.62962962964</v>
      </c>
      <c r="H83" s="33">
        <f t="shared" si="7"/>
        <v>2.1079204611995515</v>
      </c>
    </row>
    <row r="84" spans="1:8" ht="26.25" customHeight="1">
      <c r="A84" s="34" t="s">
        <v>57</v>
      </c>
      <c r="B84" s="35" t="s">
        <v>25</v>
      </c>
      <c r="C84" s="32">
        <v>75</v>
      </c>
      <c r="D84" s="33">
        <f t="shared" si="6"/>
        <v>0.47072114479382415</v>
      </c>
      <c r="E84" s="35" t="s">
        <v>17</v>
      </c>
      <c r="F84" s="32">
        <v>18726</v>
      </c>
      <c r="G84" s="33">
        <f>(F84-C84)/C84*100</f>
        <v>24868</v>
      </c>
      <c r="H84" s="33">
        <f t="shared" si="7"/>
        <v>1.82449357783327</v>
      </c>
    </row>
    <row r="85" spans="1:8" ht="26.25" customHeight="1">
      <c r="A85" s="34" t="s">
        <v>38</v>
      </c>
      <c r="B85" s="37" t="s">
        <v>64</v>
      </c>
      <c r="C85" s="32">
        <v>23</v>
      </c>
      <c r="D85" s="33">
        <f t="shared" si="6"/>
        <v>0.1443544844034394</v>
      </c>
      <c r="E85" s="35" t="s">
        <v>18</v>
      </c>
      <c r="F85" s="32">
        <v>18217</v>
      </c>
      <c r="G85" s="33">
        <f>(F85-C85)/C85*100</f>
        <v>79104.34782608696</v>
      </c>
      <c r="H85" s="33">
        <f t="shared" si="7"/>
        <v>1.774901180571862</v>
      </c>
    </row>
    <row r="86" spans="1:8" ht="26.25" customHeight="1">
      <c r="A86" s="34" t="s">
        <v>50</v>
      </c>
      <c r="B86" s="35" t="s">
        <v>14</v>
      </c>
      <c r="C86" s="32">
        <v>377</v>
      </c>
      <c r="D86" s="33">
        <f t="shared" si="6"/>
        <v>2.3661582878302894</v>
      </c>
      <c r="E86" s="35" t="s">
        <v>21</v>
      </c>
      <c r="F86" s="32">
        <v>15688</v>
      </c>
      <c r="G86" s="33">
        <f>(F86-C86)/C86*100</f>
        <v>4061.2732095490715</v>
      </c>
      <c r="H86" s="33">
        <f t="shared" si="7"/>
        <v>1.5284980908388521</v>
      </c>
    </row>
    <row r="87" spans="1:8" ht="26.25" customHeight="1">
      <c r="A87" s="34" t="s">
        <v>40</v>
      </c>
      <c r="B87" s="35" t="s">
        <v>67</v>
      </c>
      <c r="C87" s="36"/>
      <c r="D87" s="33">
        <f t="shared" si="6"/>
        <v>0</v>
      </c>
      <c r="E87" s="35" t="s">
        <v>23</v>
      </c>
      <c r="F87" s="32">
        <v>15128</v>
      </c>
      <c r="G87" s="33" t="e">
        <f>(F87-C87)/C87*100</f>
        <v>#DIV/0!</v>
      </c>
      <c r="H87" s="33">
        <f t="shared" si="7"/>
        <v>1.473936710747715</v>
      </c>
    </row>
    <row r="88" spans="1:8" ht="26.25" customHeight="1">
      <c r="A88" s="34" t="s">
        <v>20</v>
      </c>
      <c r="B88" s="37" t="s">
        <v>21</v>
      </c>
      <c r="C88" s="32">
        <v>20</v>
      </c>
      <c r="D88" s="33">
        <f t="shared" si="6"/>
        <v>0.12552563861168645</v>
      </c>
      <c r="E88" s="35" t="s">
        <v>23</v>
      </c>
      <c r="F88" s="32">
        <v>14945</v>
      </c>
      <c r="G88" s="33">
        <f t="shared" si="8"/>
        <v>74625</v>
      </c>
      <c r="H88" s="33">
        <f t="shared" si="7"/>
        <v>1.4561068311822185</v>
      </c>
    </row>
    <row r="89" spans="1:8" ht="26.25" customHeight="1">
      <c r="A89" s="34" t="s">
        <v>58</v>
      </c>
      <c r="B89" s="35" t="s">
        <v>62</v>
      </c>
      <c r="C89" s="32"/>
      <c r="D89" s="33">
        <f t="shared" si="6"/>
        <v>0</v>
      </c>
      <c r="E89" s="35" t="s">
        <v>24</v>
      </c>
      <c r="F89" s="32">
        <v>8871</v>
      </c>
      <c r="G89" s="33" t="e">
        <f t="shared" si="8"/>
        <v>#DIV/0!</v>
      </c>
      <c r="H89" s="33">
        <f t="shared" si="7"/>
        <v>0.864310719265136</v>
      </c>
    </row>
    <row r="90" spans="1:8" ht="26.25" customHeight="1">
      <c r="A90" s="34" t="s">
        <v>69</v>
      </c>
      <c r="B90" s="37" t="s">
        <v>16</v>
      </c>
      <c r="C90" s="32">
        <v>143</v>
      </c>
      <c r="D90" s="33">
        <f t="shared" si="6"/>
        <v>0.897508316073558</v>
      </c>
      <c r="E90" s="35" t="s">
        <v>25</v>
      </c>
      <c r="F90" s="32">
        <v>8857</v>
      </c>
      <c r="G90" s="33">
        <f t="shared" si="8"/>
        <v>6093.706293706294</v>
      </c>
      <c r="H90" s="33">
        <f t="shared" si="7"/>
        <v>0.8629466847628577</v>
      </c>
    </row>
    <row r="91" spans="1:8" ht="26.25" customHeight="1">
      <c r="A91" s="48" t="s">
        <v>26</v>
      </c>
      <c r="B91" s="49"/>
      <c r="C91" s="50">
        <f>SUM(C71:C90)</f>
        <v>11420</v>
      </c>
      <c r="D91" s="39">
        <f t="shared" si="6"/>
        <v>71.67513964727296</v>
      </c>
      <c r="E91" s="49"/>
      <c r="F91" s="50">
        <f>SUM(F71:F90)</f>
        <v>870409</v>
      </c>
      <c r="G91" s="39">
        <f>(F91-C91)/C91*100</f>
        <v>7521.795096322242</v>
      </c>
      <c r="H91" s="39">
        <f t="shared" si="7"/>
        <v>84.8048505066901</v>
      </c>
    </row>
    <row r="92" spans="1:8" ht="22.5" customHeight="1">
      <c r="A92" s="48" t="s">
        <v>27</v>
      </c>
      <c r="B92" s="49"/>
      <c r="C92" s="51">
        <f>C93-C91</f>
        <v>4513</v>
      </c>
      <c r="D92" s="39">
        <f t="shared" si="6"/>
        <v>28.324860352727043</v>
      </c>
      <c r="E92" s="49"/>
      <c r="F92" s="51">
        <f>F93-F91</f>
        <v>155958</v>
      </c>
      <c r="G92" s="39">
        <f t="shared" si="8"/>
        <v>3355.750055395524</v>
      </c>
      <c r="H92" s="39">
        <f t="shared" si="7"/>
        <v>15.195149493309899</v>
      </c>
    </row>
    <row r="93" spans="1:8" ht="22.5" customHeight="1">
      <c r="A93" s="48" t="s">
        <v>28</v>
      </c>
      <c r="B93" s="49"/>
      <c r="C93" s="42">
        <v>15933</v>
      </c>
      <c r="D93" s="39">
        <f t="shared" si="6"/>
        <v>100</v>
      </c>
      <c r="E93" s="49"/>
      <c r="F93" s="42">
        <v>1026367</v>
      </c>
      <c r="G93" s="39">
        <f t="shared" si="8"/>
        <v>6341.7686562480385</v>
      </c>
      <c r="H93" s="39">
        <f t="shared" si="7"/>
        <v>100</v>
      </c>
    </row>
    <row r="94" spans="1:8" ht="22.5" customHeight="1">
      <c r="A94" s="52"/>
      <c r="B94" s="44"/>
      <c r="C94" s="45"/>
      <c r="D94" s="45"/>
      <c r="E94" s="46"/>
      <c r="F94" s="46"/>
      <c r="G94" s="47"/>
      <c r="H94" s="47"/>
    </row>
    <row r="95" spans="1:8" ht="22.5" customHeight="1">
      <c r="A95" s="16" t="s">
        <v>32</v>
      </c>
      <c r="B95" s="44"/>
      <c r="C95" s="45"/>
      <c r="D95" s="45"/>
      <c r="E95" s="46"/>
      <c r="F95" s="53"/>
      <c r="G95" s="47"/>
      <c r="H95" s="47"/>
    </row>
    <row r="96" spans="1:8" ht="22.5" customHeight="1">
      <c r="A96" s="92"/>
      <c r="B96" s="92"/>
      <c r="C96" s="92"/>
      <c r="D96" s="92"/>
      <c r="E96" s="92"/>
      <c r="F96" s="92"/>
      <c r="G96" s="92"/>
      <c r="H96" s="92"/>
    </row>
    <row r="97" spans="1:8" ht="22.5" customHeight="1">
      <c r="A97" s="92" t="s">
        <v>53</v>
      </c>
      <c r="B97" s="92"/>
      <c r="C97" s="92"/>
      <c r="D97" s="92"/>
      <c r="E97" s="92"/>
      <c r="F97" s="92"/>
      <c r="G97" s="92"/>
      <c r="H97" s="92"/>
    </row>
    <row r="98" spans="1:8" ht="22.5" customHeight="1">
      <c r="A98" s="93" t="s">
        <v>70</v>
      </c>
      <c r="B98" s="93"/>
      <c r="C98" s="93"/>
      <c r="D98" s="93"/>
      <c r="E98" s="93"/>
      <c r="F98" s="93"/>
      <c r="G98" s="93"/>
      <c r="H98" s="93"/>
    </row>
    <row r="99" spans="1:8" ht="22.5" customHeight="1">
      <c r="A99" s="26"/>
      <c r="B99" s="26"/>
      <c r="C99" s="26"/>
      <c r="D99" s="26"/>
      <c r="E99" s="26"/>
      <c r="F99" s="26"/>
      <c r="G99" s="26"/>
      <c r="H99" s="26"/>
    </row>
    <row r="100" spans="1:8" ht="22.5" customHeight="1">
      <c r="A100" s="28" t="s">
        <v>0</v>
      </c>
      <c r="B100" s="28" t="s">
        <v>1</v>
      </c>
      <c r="C100" s="28">
        <v>2022</v>
      </c>
      <c r="D100" s="28" t="s">
        <v>30</v>
      </c>
      <c r="E100" s="28" t="s">
        <v>1</v>
      </c>
      <c r="F100" s="28">
        <v>2023</v>
      </c>
      <c r="G100" s="29" t="s">
        <v>31</v>
      </c>
      <c r="H100" s="28" t="s">
        <v>30</v>
      </c>
    </row>
    <row r="101" spans="1:8" ht="22.5" customHeight="1">
      <c r="A101" s="30" t="s">
        <v>35</v>
      </c>
      <c r="B101" s="31" t="s">
        <v>4</v>
      </c>
      <c r="C101" s="32">
        <v>16407</v>
      </c>
      <c r="D101" s="33">
        <f>C101/$C$123*100</f>
        <v>22.09161415414445</v>
      </c>
      <c r="E101" s="31" t="s">
        <v>4</v>
      </c>
      <c r="F101" s="32">
        <v>362874</v>
      </c>
      <c r="G101" s="33">
        <f>(F101-C101)/C101*100</f>
        <v>2111.7023221795575</v>
      </c>
      <c r="H101" s="33">
        <f>F101/$F$123*100</f>
        <v>25.239194847468944</v>
      </c>
    </row>
    <row r="102" spans="1:8" ht="22.5" customHeight="1">
      <c r="A102" s="34" t="s">
        <v>49</v>
      </c>
      <c r="B102" s="31" t="s">
        <v>11</v>
      </c>
      <c r="C102" s="32">
        <v>3212</v>
      </c>
      <c r="D102" s="33">
        <f aca="true" t="shared" si="9" ref="D102:D120">C102/$C$123*100</f>
        <v>4.3248774707814945</v>
      </c>
      <c r="E102" s="31" t="s">
        <v>5</v>
      </c>
      <c r="F102" s="32">
        <v>113732</v>
      </c>
      <c r="G102" s="33">
        <f aca="true" t="shared" si="10" ref="G102:G120">(F102-C102)/C102*100</f>
        <v>3440.846824408468</v>
      </c>
      <c r="H102" s="33">
        <f aca="true" t="shared" si="11" ref="H102:H119">F102/$F$123*100</f>
        <v>7.910470599691181</v>
      </c>
    </row>
    <row r="103" spans="1:8" ht="22.5" customHeight="1">
      <c r="A103" s="34" t="s">
        <v>43</v>
      </c>
      <c r="B103" s="31" t="s">
        <v>5</v>
      </c>
      <c r="C103" s="32">
        <v>6043</v>
      </c>
      <c r="D103" s="33">
        <f t="shared" si="9"/>
        <v>8.136747993752357</v>
      </c>
      <c r="E103" s="31" t="s">
        <v>6</v>
      </c>
      <c r="F103" s="32">
        <v>72816</v>
      </c>
      <c r="G103" s="33">
        <f t="shared" si="10"/>
        <v>1104.9644216448783</v>
      </c>
      <c r="H103" s="33">
        <f t="shared" si="11"/>
        <v>5.064615299010948</v>
      </c>
    </row>
    <row r="104" spans="1:8" ht="22.5" customHeight="1">
      <c r="A104" s="34" t="s">
        <v>46</v>
      </c>
      <c r="B104" s="31" t="s">
        <v>7</v>
      </c>
      <c r="C104" s="32">
        <v>5241</v>
      </c>
      <c r="D104" s="33">
        <f t="shared" si="9"/>
        <v>7.05687510098562</v>
      </c>
      <c r="E104" s="31" t="s">
        <v>7</v>
      </c>
      <c r="F104" s="32">
        <v>70638</v>
      </c>
      <c r="G104" s="33">
        <f t="shared" si="10"/>
        <v>1247.79622209502</v>
      </c>
      <c r="H104" s="33">
        <f t="shared" si="11"/>
        <v>4.913127547400782</v>
      </c>
    </row>
    <row r="105" spans="1:8" ht="22.5" customHeight="1">
      <c r="A105" s="34" t="s">
        <v>47</v>
      </c>
      <c r="B105" s="31" t="s">
        <v>14</v>
      </c>
      <c r="C105" s="32">
        <v>1908</v>
      </c>
      <c r="D105" s="33">
        <f t="shared" si="9"/>
        <v>2.5690741638390695</v>
      </c>
      <c r="E105" s="31" t="s">
        <v>10</v>
      </c>
      <c r="F105" s="32">
        <v>64064</v>
      </c>
      <c r="G105" s="33">
        <f t="shared" si="10"/>
        <v>3257.651991614256</v>
      </c>
      <c r="H105" s="33">
        <f t="shared" si="11"/>
        <v>4.45588214837175</v>
      </c>
    </row>
    <row r="106" spans="1:8" ht="22.5" customHeight="1">
      <c r="A106" s="34" t="s">
        <v>42</v>
      </c>
      <c r="B106" s="31" t="s">
        <v>6</v>
      </c>
      <c r="C106" s="32">
        <v>5277</v>
      </c>
      <c r="D106" s="33">
        <f t="shared" si="9"/>
        <v>7.105348198416546</v>
      </c>
      <c r="E106" s="31" t="s">
        <v>8</v>
      </c>
      <c r="F106" s="32">
        <v>63760</v>
      </c>
      <c r="G106" s="33">
        <f t="shared" si="10"/>
        <v>1108.262270229297</v>
      </c>
      <c r="H106" s="33">
        <f t="shared" si="11"/>
        <v>4.434737852462893</v>
      </c>
    </row>
    <row r="107" spans="1:8" ht="22.5" customHeight="1">
      <c r="A107" s="30" t="s">
        <v>39</v>
      </c>
      <c r="B107" s="35" t="s">
        <v>9</v>
      </c>
      <c r="C107" s="32">
        <v>1997</v>
      </c>
      <c r="D107" s="33">
        <f t="shared" si="9"/>
        <v>2.688910432487747</v>
      </c>
      <c r="E107" s="31" t="s">
        <v>12</v>
      </c>
      <c r="F107" s="32">
        <v>63230</v>
      </c>
      <c r="G107" s="33">
        <f t="shared" si="10"/>
        <v>3066.2493740610917</v>
      </c>
      <c r="H107" s="33">
        <f t="shared" si="11"/>
        <v>4.39787444183232</v>
      </c>
    </row>
    <row r="108" spans="1:8" ht="22.5" customHeight="1">
      <c r="A108" s="34" t="s">
        <v>41</v>
      </c>
      <c r="B108" s="35" t="s">
        <v>23</v>
      </c>
      <c r="C108" s="32">
        <v>689</v>
      </c>
      <c r="D108" s="33">
        <f t="shared" si="9"/>
        <v>0.927721225830775</v>
      </c>
      <c r="E108" s="31" t="s">
        <v>11</v>
      </c>
      <c r="F108" s="32">
        <v>59892</v>
      </c>
      <c r="G108" s="33">
        <f t="shared" si="10"/>
        <v>8592.597968069666</v>
      </c>
      <c r="H108" s="33">
        <f t="shared" si="11"/>
        <v>4.165704508464674</v>
      </c>
    </row>
    <row r="109" spans="1:8" ht="22.5" customHeight="1">
      <c r="A109" s="30" t="s">
        <v>37</v>
      </c>
      <c r="B109" s="31" t="s">
        <v>15</v>
      </c>
      <c r="C109" s="32">
        <v>827</v>
      </c>
      <c r="D109" s="33">
        <f t="shared" si="9"/>
        <v>1.1135347659826573</v>
      </c>
      <c r="E109" s="35" t="s">
        <v>9</v>
      </c>
      <c r="F109" s="32">
        <v>55402</v>
      </c>
      <c r="G109" s="33">
        <f t="shared" si="10"/>
        <v>6599.153567110036</v>
      </c>
      <c r="H109" s="33">
        <f t="shared" si="11"/>
        <v>3.8534088221792535</v>
      </c>
    </row>
    <row r="110" spans="1:8" ht="22.5" customHeight="1">
      <c r="A110" s="34" t="s">
        <v>45</v>
      </c>
      <c r="B110" s="31" t="s">
        <v>10</v>
      </c>
      <c r="C110" s="32">
        <v>5037</v>
      </c>
      <c r="D110" s="33">
        <f t="shared" si="9"/>
        <v>6.782194215543706</v>
      </c>
      <c r="E110" s="31" t="s">
        <v>14</v>
      </c>
      <c r="F110" s="32">
        <v>49889</v>
      </c>
      <c r="G110" s="33">
        <f t="shared" si="10"/>
        <v>890.4506650784198</v>
      </c>
      <c r="H110" s="33">
        <f t="shared" si="11"/>
        <v>3.469959798016331</v>
      </c>
    </row>
    <row r="111" spans="1:8" ht="22.5" customHeight="1">
      <c r="A111" s="34" t="s">
        <v>44</v>
      </c>
      <c r="B111" s="31" t="s">
        <v>8</v>
      </c>
      <c r="C111" s="32">
        <v>4983</v>
      </c>
      <c r="D111" s="33">
        <f t="shared" si="9"/>
        <v>6.709484569397318</v>
      </c>
      <c r="E111" s="35" t="s">
        <v>13</v>
      </c>
      <c r="F111" s="32">
        <v>44592</v>
      </c>
      <c r="G111" s="33">
        <f t="shared" si="10"/>
        <v>794.8826008428657</v>
      </c>
      <c r="H111" s="33">
        <f t="shared" si="11"/>
        <v>3.1015343525254915</v>
      </c>
    </row>
    <row r="112" spans="1:8" ht="22.5" customHeight="1">
      <c r="A112" s="34" t="s">
        <v>56</v>
      </c>
      <c r="B112" s="31" t="s">
        <v>12</v>
      </c>
      <c r="C112" s="32">
        <v>3572</v>
      </c>
      <c r="D112" s="33">
        <f t="shared" si="9"/>
        <v>4.809608445090753</v>
      </c>
      <c r="E112" s="31" t="s">
        <v>15</v>
      </c>
      <c r="F112" s="32">
        <v>32747</v>
      </c>
      <c r="G112" s="33">
        <f t="shared" si="10"/>
        <v>816.7693169092946</v>
      </c>
      <c r="H112" s="33">
        <f t="shared" si="11"/>
        <v>2.277671901734667</v>
      </c>
    </row>
    <row r="113" spans="1:8" ht="22.5" customHeight="1">
      <c r="A113" s="34" t="s">
        <v>51</v>
      </c>
      <c r="B113" s="35" t="s">
        <v>21</v>
      </c>
      <c r="C113" s="32">
        <v>786</v>
      </c>
      <c r="D113" s="33">
        <f t="shared" si="9"/>
        <v>1.0583292939085474</v>
      </c>
      <c r="E113" s="35" t="s">
        <v>16</v>
      </c>
      <c r="F113" s="32">
        <v>28750</v>
      </c>
      <c r="G113" s="33">
        <f t="shared" si="10"/>
        <v>3557.7608142493636</v>
      </c>
      <c r="H113" s="33">
        <f t="shared" si="11"/>
        <v>1.999666142696176</v>
      </c>
    </row>
    <row r="114" spans="1:8" ht="22.5" customHeight="1">
      <c r="A114" s="34" t="s">
        <v>57</v>
      </c>
      <c r="B114" s="35" t="s">
        <v>71</v>
      </c>
      <c r="C114" s="34">
        <v>431</v>
      </c>
      <c r="D114" s="33">
        <f t="shared" si="9"/>
        <v>0.5803306942424732</v>
      </c>
      <c r="E114" s="35" t="s">
        <v>17</v>
      </c>
      <c r="F114" s="32">
        <v>25672</v>
      </c>
      <c r="G114" s="33">
        <f t="shared" si="10"/>
        <v>5856.380510440836</v>
      </c>
      <c r="H114" s="33">
        <f t="shared" si="11"/>
        <v>1.7855801466189993</v>
      </c>
    </row>
    <row r="115" spans="1:8" ht="22.5" customHeight="1">
      <c r="A115" s="34" t="s">
        <v>63</v>
      </c>
      <c r="B115" s="35" t="s">
        <v>72</v>
      </c>
      <c r="C115" s="34">
        <v>525</v>
      </c>
      <c r="D115" s="33">
        <f t="shared" si="9"/>
        <v>0.7068993375343351</v>
      </c>
      <c r="E115" s="35" t="s">
        <v>18</v>
      </c>
      <c r="F115" s="32">
        <v>24998</v>
      </c>
      <c r="G115" s="33">
        <f t="shared" si="10"/>
        <v>4661.52380952381</v>
      </c>
      <c r="H115" s="33">
        <f t="shared" si="11"/>
        <v>1.7387010168737047</v>
      </c>
    </row>
    <row r="116" spans="1:8" ht="22.5" customHeight="1">
      <c r="A116" s="34" t="s">
        <v>20</v>
      </c>
      <c r="B116" s="35" t="s">
        <v>17</v>
      </c>
      <c r="C116" s="32">
        <v>795</v>
      </c>
      <c r="D116" s="33">
        <f t="shared" si="9"/>
        <v>1.0704475682662788</v>
      </c>
      <c r="E116" s="35" t="s">
        <v>21</v>
      </c>
      <c r="F116" s="32">
        <v>23040</v>
      </c>
      <c r="G116" s="33">
        <f t="shared" si="10"/>
        <v>2798.11320754717</v>
      </c>
      <c r="H116" s="33">
        <f t="shared" si="11"/>
        <v>1.6025150583554744</v>
      </c>
    </row>
    <row r="117" spans="1:8" ht="22.5" customHeight="1">
      <c r="A117" s="34" t="s">
        <v>50</v>
      </c>
      <c r="B117" s="35" t="s">
        <v>13</v>
      </c>
      <c r="C117" s="32">
        <v>1293</v>
      </c>
      <c r="D117" s="33">
        <f t="shared" si="9"/>
        <v>1.7409920827274197</v>
      </c>
      <c r="E117" s="35" t="s">
        <v>22</v>
      </c>
      <c r="F117" s="32">
        <v>21152</v>
      </c>
      <c r="G117" s="33">
        <f t="shared" si="10"/>
        <v>1535.8855375096673</v>
      </c>
      <c r="H117" s="33">
        <f t="shared" si="11"/>
        <v>1.4711978521846787</v>
      </c>
    </row>
    <row r="118" spans="1:8" ht="22.5" customHeight="1">
      <c r="A118" s="34" t="s">
        <v>73</v>
      </c>
      <c r="B118" s="35" t="s">
        <v>74</v>
      </c>
      <c r="C118" s="32">
        <v>141</v>
      </c>
      <c r="D118" s="33">
        <f t="shared" si="9"/>
        <v>0.18985296493779286</v>
      </c>
      <c r="E118" s="35" t="s">
        <v>23</v>
      </c>
      <c r="F118" s="32">
        <v>20800</v>
      </c>
      <c r="G118" s="33">
        <f t="shared" si="10"/>
        <v>14651.773049645391</v>
      </c>
      <c r="H118" s="33">
        <f t="shared" si="11"/>
        <v>1.4467149832375812</v>
      </c>
    </row>
    <row r="119" spans="1:8" ht="22.5" customHeight="1">
      <c r="A119" s="34" t="s">
        <v>60</v>
      </c>
      <c r="B119" s="35" t="s">
        <v>16</v>
      </c>
      <c r="C119" s="32">
        <v>811</v>
      </c>
      <c r="D119" s="33">
        <f t="shared" si="9"/>
        <v>1.0919911671244682</v>
      </c>
      <c r="E119" s="35" t="s">
        <v>24</v>
      </c>
      <c r="F119" s="32">
        <v>13022</v>
      </c>
      <c r="G119" s="33">
        <f t="shared" si="10"/>
        <v>1505.672009864365</v>
      </c>
      <c r="H119" s="33">
        <f t="shared" si="11"/>
        <v>0.9057270438326819</v>
      </c>
    </row>
    <row r="120" spans="1:8" ht="22.5" customHeight="1">
      <c r="A120" s="34" t="s">
        <v>61</v>
      </c>
      <c r="B120" s="35" t="s">
        <v>75</v>
      </c>
      <c r="C120" s="32">
        <v>643</v>
      </c>
      <c r="D120" s="33">
        <f t="shared" si="9"/>
        <v>0.8657833791134809</v>
      </c>
      <c r="E120" s="35" t="s">
        <v>25</v>
      </c>
      <c r="F120" s="32">
        <v>12490</v>
      </c>
      <c r="G120" s="33">
        <f t="shared" si="10"/>
        <v>1842.4572317262828</v>
      </c>
      <c r="H120" s="33">
        <f>F120/$F$93*100</f>
        <v>1.216913638104109</v>
      </c>
    </row>
    <row r="121" spans="1:8" ht="22.5" customHeight="1">
      <c r="A121" s="48" t="s">
        <v>26</v>
      </c>
      <c r="B121" s="49"/>
      <c r="C121" s="50">
        <f>SUM(C101:C120)</f>
        <v>60618</v>
      </c>
      <c r="D121" s="39">
        <f>C121/$C$123*100</f>
        <v>81.62061722410728</v>
      </c>
      <c r="E121" s="49"/>
      <c r="F121" s="50">
        <f>SUM(F101:F120)</f>
        <v>1223560</v>
      </c>
      <c r="G121" s="39">
        <f>(F121-C121)/C121*100</f>
        <v>1918.4763601570492</v>
      </c>
      <c r="H121" s="39">
        <f>F121/$F$123*100</f>
        <v>85.10300888895071</v>
      </c>
    </row>
    <row r="122" spans="1:8" ht="22.5" customHeight="1">
      <c r="A122" s="48" t="s">
        <v>27</v>
      </c>
      <c r="B122" s="49"/>
      <c r="C122" s="50">
        <f>C123-C121</f>
        <v>13650</v>
      </c>
      <c r="D122" s="39">
        <f>C122/$C$123*100</f>
        <v>18.379382775892715</v>
      </c>
      <c r="E122" s="49"/>
      <c r="F122" s="50">
        <f>F123-F121</f>
        <v>214180</v>
      </c>
      <c r="G122" s="39">
        <f>(F122-C122)/C122*100</f>
        <v>1469.084249084249</v>
      </c>
      <c r="H122" s="39">
        <f>F122/$F$123*100</f>
        <v>14.896991111049285</v>
      </c>
    </row>
    <row r="123" spans="1:8" ht="22.5" customHeight="1">
      <c r="A123" s="48" t="s">
        <v>28</v>
      </c>
      <c r="B123" s="49"/>
      <c r="C123" s="42">
        <v>74268</v>
      </c>
      <c r="D123" s="39">
        <f>C123/$C$123*100</f>
        <v>100</v>
      </c>
      <c r="E123" s="49"/>
      <c r="F123" s="42">
        <v>1437740</v>
      </c>
      <c r="G123" s="39">
        <f>(F123-C123)/C123*100</f>
        <v>1835.8808638983141</v>
      </c>
      <c r="H123" s="39">
        <f>F123/$F$123*100</f>
        <v>100</v>
      </c>
    </row>
    <row r="124" spans="1:8" ht="22.5" customHeight="1">
      <c r="A124" s="43"/>
      <c r="B124" s="26"/>
      <c r="C124" s="26"/>
      <c r="D124" s="26"/>
      <c r="E124" s="26"/>
      <c r="F124" s="26"/>
      <c r="G124" s="26"/>
      <c r="H124" s="26"/>
    </row>
    <row r="125" spans="1:8" ht="22.5" customHeight="1">
      <c r="A125" s="16" t="s">
        <v>32</v>
      </c>
      <c r="B125" s="26"/>
      <c r="C125" s="26"/>
      <c r="D125" s="26"/>
      <c r="E125" s="26"/>
      <c r="F125" s="26"/>
      <c r="G125" s="26"/>
      <c r="H125" s="26"/>
    </row>
    <row r="126" spans="1:8" ht="33" customHeight="1">
      <c r="A126" s="26"/>
      <c r="B126" s="26"/>
      <c r="C126" s="26"/>
      <c r="D126" s="26"/>
      <c r="E126" s="26"/>
      <c r="F126" s="26"/>
      <c r="G126" s="26"/>
      <c r="H126" s="26"/>
    </row>
    <row r="127" spans="1:8" ht="33" customHeight="1">
      <c r="A127" s="26"/>
      <c r="B127" s="26"/>
      <c r="C127" s="26"/>
      <c r="D127" s="26"/>
      <c r="E127" s="26"/>
      <c r="F127" s="26"/>
      <c r="G127" s="26"/>
      <c r="H127" s="26"/>
    </row>
    <row r="128" spans="1:8" ht="24.75" customHeight="1">
      <c r="A128" s="92" t="s">
        <v>33</v>
      </c>
      <c r="B128" s="92"/>
      <c r="C128" s="92"/>
      <c r="D128" s="92"/>
      <c r="E128" s="92"/>
      <c r="F128" s="92"/>
      <c r="G128" s="92"/>
      <c r="H128" s="92"/>
    </row>
    <row r="129" spans="1:8" ht="24.75" customHeight="1">
      <c r="A129" s="93" t="s">
        <v>76</v>
      </c>
      <c r="B129" s="93"/>
      <c r="C129" s="93"/>
      <c r="D129" s="93"/>
      <c r="E129" s="93"/>
      <c r="F129" s="93"/>
      <c r="G129" s="93"/>
      <c r="H129" s="93"/>
    </row>
    <row r="130" spans="1:8" ht="24.75" customHeight="1">
      <c r="A130" s="27"/>
      <c r="B130" s="27"/>
      <c r="C130" s="27"/>
      <c r="D130" s="27"/>
      <c r="E130" s="27"/>
      <c r="F130" s="27"/>
      <c r="G130" s="27"/>
      <c r="H130" s="27"/>
    </row>
    <row r="131" spans="1:8" ht="24.75" customHeight="1">
      <c r="A131" s="28" t="s">
        <v>0</v>
      </c>
      <c r="B131" s="28" t="s">
        <v>1</v>
      </c>
      <c r="C131" s="28">
        <v>2022</v>
      </c>
      <c r="D131" s="28" t="s">
        <v>30</v>
      </c>
      <c r="E131" s="28" t="s">
        <v>1</v>
      </c>
      <c r="F131" s="28">
        <v>2023</v>
      </c>
      <c r="G131" s="29" t="s">
        <v>31</v>
      </c>
      <c r="H131" s="28" t="s">
        <v>30</v>
      </c>
    </row>
    <row r="132" spans="1:8" ht="24.75" customHeight="1">
      <c r="A132" s="30" t="s">
        <v>35</v>
      </c>
      <c r="B132" s="31" t="s">
        <v>4</v>
      </c>
      <c r="C132" s="32">
        <v>48008</v>
      </c>
      <c r="D132" s="33">
        <f>C132/$C$154*100</f>
        <v>25.283469999315354</v>
      </c>
      <c r="E132" s="31" t="s">
        <v>4</v>
      </c>
      <c r="F132" s="32">
        <v>469515</v>
      </c>
      <c r="G132" s="33">
        <f>(F132-C132)/C132*100</f>
        <v>877.9932511248126</v>
      </c>
      <c r="H132" s="33">
        <f>F132/$F$154*100</f>
        <v>25.011253372682408</v>
      </c>
    </row>
    <row r="133" spans="1:8" ht="24.75" customHeight="1">
      <c r="A133" s="54" t="s">
        <v>49</v>
      </c>
      <c r="B133" s="31" t="s">
        <v>6</v>
      </c>
      <c r="C133" s="32">
        <v>14490</v>
      </c>
      <c r="D133" s="33">
        <f>C133/$C$154*100</f>
        <v>7.631175643436084</v>
      </c>
      <c r="E133" s="31" t="s">
        <v>5</v>
      </c>
      <c r="F133" s="32">
        <v>162032</v>
      </c>
      <c r="G133" s="33">
        <f aca="true" t="shared" si="12" ref="G133:G154">(F133-C133)/C133*100</f>
        <v>1018.2332643202209</v>
      </c>
      <c r="H133" s="33">
        <f aca="true" t="shared" si="13" ref="H133:H151">F133/$F$154*100</f>
        <v>8.631509976214764</v>
      </c>
    </row>
    <row r="134" spans="1:8" ht="24.75" customHeight="1">
      <c r="A134" s="54" t="s">
        <v>43</v>
      </c>
      <c r="B134" s="31" t="s">
        <v>5</v>
      </c>
      <c r="C134" s="32">
        <v>14785</v>
      </c>
      <c r="D134" s="33">
        <f aca="true" t="shared" si="14" ref="D134:D150">C134/$C$154*100</f>
        <v>7.786537742457038</v>
      </c>
      <c r="E134" s="31" t="s">
        <v>6</v>
      </c>
      <c r="F134" s="32">
        <v>96088</v>
      </c>
      <c r="G134" s="33">
        <f t="shared" si="12"/>
        <v>549.9019276293541</v>
      </c>
      <c r="H134" s="33">
        <f t="shared" si="13"/>
        <v>5.118646505594724</v>
      </c>
    </row>
    <row r="135" spans="1:8" ht="24.75" customHeight="1">
      <c r="A135" s="30" t="s">
        <v>46</v>
      </c>
      <c r="B135" s="31" t="s">
        <v>8</v>
      </c>
      <c r="C135" s="32">
        <v>11879</v>
      </c>
      <c r="D135" s="33">
        <f t="shared" si="14"/>
        <v>6.256089404304848</v>
      </c>
      <c r="E135" s="31" t="s">
        <v>7</v>
      </c>
      <c r="F135" s="32">
        <v>94150</v>
      </c>
      <c r="G135" s="33">
        <f t="shared" si="12"/>
        <v>692.575132586918</v>
      </c>
      <c r="H135" s="33">
        <f t="shared" si="13"/>
        <v>5.01540846413437</v>
      </c>
    </row>
    <row r="136" spans="1:8" ht="24.75" customHeight="1">
      <c r="A136" s="30" t="s">
        <v>42</v>
      </c>
      <c r="B136" s="31" t="s">
        <v>7</v>
      </c>
      <c r="C136" s="32">
        <v>13133</v>
      </c>
      <c r="D136" s="33">
        <f t="shared" si="14"/>
        <v>6.916509987939688</v>
      </c>
      <c r="E136" s="31" t="s">
        <v>10</v>
      </c>
      <c r="F136" s="32">
        <v>82250</v>
      </c>
      <c r="G136" s="33">
        <f t="shared" si="12"/>
        <v>526.2849310896215</v>
      </c>
      <c r="H136" s="33">
        <f t="shared" si="13"/>
        <v>4.381490665693594</v>
      </c>
    </row>
    <row r="137" spans="1:8" ht="24.75" customHeight="1">
      <c r="A137" s="30" t="s">
        <v>39</v>
      </c>
      <c r="B137" s="31" t="s">
        <v>9</v>
      </c>
      <c r="C137" s="32">
        <v>5195</v>
      </c>
      <c r="D137" s="33">
        <f t="shared" si="14"/>
        <v>2.7359528963181816</v>
      </c>
      <c r="E137" s="31" t="s">
        <v>8</v>
      </c>
      <c r="F137" s="32">
        <v>81047</v>
      </c>
      <c r="G137" s="33">
        <f t="shared" si="12"/>
        <v>1460.0962463907604</v>
      </c>
      <c r="H137" s="33">
        <f t="shared" si="13"/>
        <v>4.3174063706075225</v>
      </c>
    </row>
    <row r="138" spans="1:8" ht="24.75" customHeight="1">
      <c r="A138" s="30" t="s">
        <v>37</v>
      </c>
      <c r="B138" s="35" t="s">
        <v>16</v>
      </c>
      <c r="C138" s="32">
        <v>2231</v>
      </c>
      <c r="D138" s="33">
        <f t="shared" si="14"/>
        <v>1.1749587895449207</v>
      </c>
      <c r="E138" s="31" t="s">
        <v>12</v>
      </c>
      <c r="F138" s="32">
        <v>78932</v>
      </c>
      <c r="G138" s="33">
        <f t="shared" si="12"/>
        <v>3437.9650380995067</v>
      </c>
      <c r="H138" s="33">
        <f t="shared" si="13"/>
        <v>4.2047394677754015</v>
      </c>
    </row>
    <row r="139" spans="1:8" ht="24.75" customHeight="1">
      <c r="A139" s="54" t="s">
        <v>41</v>
      </c>
      <c r="B139" s="35" t="s">
        <v>17</v>
      </c>
      <c r="C139" s="32">
        <v>2093</v>
      </c>
      <c r="D139" s="33">
        <f t="shared" si="14"/>
        <v>1.102280926274101</v>
      </c>
      <c r="E139" s="31" t="s">
        <v>11</v>
      </c>
      <c r="F139" s="32">
        <v>76438</v>
      </c>
      <c r="G139" s="33">
        <f t="shared" si="12"/>
        <v>3552.078356426183</v>
      </c>
      <c r="H139" s="33">
        <f t="shared" si="13"/>
        <v>4.0718830821189895</v>
      </c>
    </row>
    <row r="140" spans="1:8" ht="24.75" customHeight="1">
      <c r="A140" s="30" t="s">
        <v>47</v>
      </c>
      <c r="B140" s="31" t="s">
        <v>14</v>
      </c>
      <c r="C140" s="32">
        <v>3647</v>
      </c>
      <c r="D140" s="33">
        <f t="shared" si="14"/>
        <v>1.920696864845507</v>
      </c>
      <c r="E140" s="31" t="s">
        <v>9</v>
      </c>
      <c r="F140" s="32">
        <v>73110</v>
      </c>
      <c r="G140" s="33">
        <f t="shared" si="12"/>
        <v>1904.6613655058952</v>
      </c>
      <c r="H140" s="33">
        <f t="shared" si="13"/>
        <v>3.894599180168494</v>
      </c>
    </row>
    <row r="141" spans="1:8" ht="24.75" customHeight="1">
      <c r="A141" s="54" t="s">
        <v>3</v>
      </c>
      <c r="B141" s="31" t="s">
        <v>12</v>
      </c>
      <c r="C141" s="32">
        <v>11507</v>
      </c>
      <c r="D141" s="33">
        <f t="shared" si="14"/>
        <v>6.060175164183507</v>
      </c>
      <c r="E141" s="31" t="s">
        <v>14</v>
      </c>
      <c r="F141" s="32">
        <v>69836</v>
      </c>
      <c r="G141" s="33">
        <f t="shared" si="12"/>
        <v>506.90014773616065</v>
      </c>
      <c r="H141" s="33">
        <f t="shared" si="13"/>
        <v>3.7201918799924356</v>
      </c>
    </row>
    <row r="142" spans="1:8" ht="24.75" customHeight="1">
      <c r="A142" s="54" t="s">
        <v>44</v>
      </c>
      <c r="B142" s="31" t="s">
        <v>10</v>
      </c>
      <c r="C142" s="32">
        <v>11888</v>
      </c>
      <c r="D142" s="33">
        <f t="shared" si="14"/>
        <v>6.260829264952944</v>
      </c>
      <c r="E142" s="35" t="s">
        <v>13</v>
      </c>
      <c r="F142" s="32">
        <v>64271</v>
      </c>
      <c r="G142" s="33">
        <f t="shared" si="12"/>
        <v>440.63761776581424</v>
      </c>
      <c r="H142" s="33">
        <f t="shared" si="13"/>
        <v>3.42374208601572</v>
      </c>
    </row>
    <row r="143" spans="1:8" ht="24.75" customHeight="1">
      <c r="A143" s="34" t="s">
        <v>56</v>
      </c>
      <c r="B143" s="31" t="s">
        <v>11</v>
      </c>
      <c r="C143" s="32">
        <v>7312</v>
      </c>
      <c r="D143" s="33">
        <f t="shared" si="14"/>
        <v>3.8508734509872076</v>
      </c>
      <c r="E143" s="35" t="s">
        <v>15</v>
      </c>
      <c r="F143" s="32">
        <v>42707</v>
      </c>
      <c r="G143" s="33">
        <f t="shared" si="12"/>
        <v>484.0672866520788</v>
      </c>
      <c r="H143" s="33">
        <f t="shared" si="13"/>
        <v>2.275019110757159</v>
      </c>
    </row>
    <row r="144" spans="1:8" ht="24.75" customHeight="1">
      <c r="A144" s="54" t="s">
        <v>51</v>
      </c>
      <c r="B144" s="35" t="s">
        <v>22</v>
      </c>
      <c r="C144" s="32">
        <v>1898</v>
      </c>
      <c r="D144" s="33">
        <f t="shared" si="14"/>
        <v>0.9995839455653337</v>
      </c>
      <c r="E144" s="35" t="s">
        <v>16</v>
      </c>
      <c r="F144" s="32">
        <v>35737</v>
      </c>
      <c r="G144" s="33">
        <f t="shared" si="12"/>
        <v>1782.8767123287673</v>
      </c>
      <c r="H144" s="33">
        <f t="shared" si="13"/>
        <v>1.9037244002418476</v>
      </c>
    </row>
    <row r="145" spans="1:8" ht="24.75" customHeight="1">
      <c r="A145" s="54" t="s">
        <v>20</v>
      </c>
      <c r="B145" s="35" t="s">
        <v>15</v>
      </c>
      <c r="C145" s="32">
        <v>2590</v>
      </c>
      <c r="D145" s="33">
        <f t="shared" si="14"/>
        <v>1.3640265642856766</v>
      </c>
      <c r="E145" s="35" t="s">
        <v>17</v>
      </c>
      <c r="F145" s="32">
        <v>32677</v>
      </c>
      <c r="G145" s="33">
        <f t="shared" si="12"/>
        <v>1161.6602316602316</v>
      </c>
      <c r="H145" s="33">
        <f t="shared" si="13"/>
        <v>1.7407169663570767</v>
      </c>
    </row>
    <row r="146" spans="1:8" ht="24.75" customHeight="1">
      <c r="A146" s="54" t="s">
        <v>63</v>
      </c>
      <c r="B146" s="35" t="s">
        <v>72</v>
      </c>
      <c r="C146" s="32">
        <v>1224</v>
      </c>
      <c r="D146" s="33">
        <f t="shared" si="14"/>
        <v>0.6446210481411846</v>
      </c>
      <c r="E146" s="35" t="s">
        <v>18</v>
      </c>
      <c r="F146" s="32">
        <v>31738</v>
      </c>
      <c r="G146" s="33">
        <f t="shared" si="12"/>
        <v>2492.9738562091507</v>
      </c>
      <c r="H146" s="33">
        <f t="shared" si="13"/>
        <v>1.6906960577238088</v>
      </c>
    </row>
    <row r="147" spans="1:8" ht="24.75" customHeight="1">
      <c r="A147" s="54" t="s">
        <v>57</v>
      </c>
      <c r="B147" s="35" t="s">
        <v>77</v>
      </c>
      <c r="C147" s="32">
        <v>1281</v>
      </c>
      <c r="D147" s="33">
        <f t="shared" si="14"/>
        <v>0.674640165579132</v>
      </c>
      <c r="E147" s="35" t="s">
        <v>21</v>
      </c>
      <c r="F147" s="32">
        <v>31150</v>
      </c>
      <c r="G147" s="33">
        <f t="shared" si="12"/>
        <v>2331.6939890710382</v>
      </c>
      <c r="H147" s="33">
        <f t="shared" si="13"/>
        <v>1.6593730606243824</v>
      </c>
    </row>
    <row r="148" spans="1:8" ht="24.75" customHeight="1">
      <c r="A148" s="54" t="s">
        <v>50</v>
      </c>
      <c r="B148" s="35" t="s">
        <v>13</v>
      </c>
      <c r="C148" s="32">
        <v>2934</v>
      </c>
      <c r="D148" s="33">
        <f t="shared" si="14"/>
        <v>1.5451945712796045</v>
      </c>
      <c r="E148" s="35" t="s">
        <v>22</v>
      </c>
      <c r="F148" s="32">
        <v>27094</v>
      </c>
      <c r="G148" s="33">
        <f t="shared" si="12"/>
        <v>823.4492160872529</v>
      </c>
      <c r="H148" s="33">
        <f t="shared" si="13"/>
        <v>1.4433083051222155</v>
      </c>
    </row>
    <row r="149" spans="1:8" ht="24.75" customHeight="1">
      <c r="A149" s="54" t="s">
        <v>73</v>
      </c>
      <c r="B149" s="35" t="s">
        <v>78</v>
      </c>
      <c r="C149" s="32">
        <v>1826</v>
      </c>
      <c r="D149" s="33">
        <f t="shared" si="14"/>
        <v>0.9616650603805581</v>
      </c>
      <c r="E149" s="35" t="s">
        <v>23</v>
      </c>
      <c r="F149" s="32">
        <v>27033</v>
      </c>
      <c r="G149" s="33">
        <f t="shared" si="12"/>
        <v>1380.4490690032858</v>
      </c>
      <c r="H149" s="33">
        <f t="shared" si="13"/>
        <v>1.4400588105251662</v>
      </c>
    </row>
    <row r="150" spans="1:8" ht="24.75" customHeight="1">
      <c r="A150" s="30" t="s">
        <v>60</v>
      </c>
      <c r="B150" s="35" t="s">
        <v>18</v>
      </c>
      <c r="C150" s="32">
        <v>1955</v>
      </c>
      <c r="D150" s="33">
        <f t="shared" si="14"/>
        <v>1.029603063003281</v>
      </c>
      <c r="E150" s="35" t="s">
        <v>24</v>
      </c>
      <c r="F150" s="32">
        <v>17463</v>
      </c>
      <c r="G150" s="33">
        <f t="shared" si="12"/>
        <v>793.2480818414322</v>
      </c>
      <c r="H150" s="33">
        <f t="shared" si="13"/>
        <v>0.9302610516110301</v>
      </c>
    </row>
    <row r="151" spans="1:8" ht="24.75" customHeight="1">
      <c r="A151" s="54" t="s">
        <v>61</v>
      </c>
      <c r="B151" s="35" t="s">
        <v>79</v>
      </c>
      <c r="C151" s="32">
        <v>643</v>
      </c>
      <c r="D151" s="33">
        <f>C151/$C$154*100</f>
        <v>0.3386367107473707</v>
      </c>
      <c r="E151" s="35" t="s">
        <v>25</v>
      </c>
      <c r="F151" s="32">
        <v>16326</v>
      </c>
      <c r="G151" s="33">
        <f t="shared" si="12"/>
        <v>2439.0357698289267</v>
      </c>
      <c r="H151" s="33">
        <f t="shared" si="13"/>
        <v>0.8696926031381594</v>
      </c>
    </row>
    <row r="152" spans="1:8" ht="24.75" customHeight="1">
      <c r="A152" s="48" t="s">
        <v>26</v>
      </c>
      <c r="B152" s="49"/>
      <c r="C152" s="50">
        <f>SUM(C132:C151)</f>
        <v>160519</v>
      </c>
      <c r="D152" s="33">
        <f>C152/$C$154*100</f>
        <v>84.53752126354152</v>
      </c>
      <c r="E152" s="49"/>
      <c r="F152" s="50">
        <f>SUM(F132:F151)</f>
        <v>1609594</v>
      </c>
      <c r="G152" s="39">
        <f>(F152-C152)/C152*100</f>
        <v>902.7436004460532</v>
      </c>
      <c r="H152" s="33">
        <f>F152/$F$154*100</f>
        <v>85.74372141709927</v>
      </c>
    </row>
    <row r="153" spans="1:8" ht="24.75" customHeight="1">
      <c r="A153" s="48" t="s">
        <v>27</v>
      </c>
      <c r="B153" s="49"/>
      <c r="C153" s="51">
        <f>C154-C152</f>
        <v>29360</v>
      </c>
      <c r="D153" s="33">
        <f>C153/$C$154*100</f>
        <v>15.462478736458483</v>
      </c>
      <c r="E153" s="49"/>
      <c r="F153" s="51">
        <f>F154-F152</f>
        <v>267621</v>
      </c>
      <c r="G153" s="39">
        <f>(F153-C153)/C153*100</f>
        <v>811.5156675749319</v>
      </c>
      <c r="H153" s="33">
        <f>F153/$F$154*100</f>
        <v>14.256278582900734</v>
      </c>
    </row>
    <row r="154" spans="1:8" ht="24.75" customHeight="1">
      <c r="A154" s="48" t="s">
        <v>28</v>
      </c>
      <c r="B154" s="49"/>
      <c r="C154" s="42">
        <v>189879</v>
      </c>
      <c r="D154" s="39">
        <f>C154/$C$154*100</f>
        <v>100</v>
      </c>
      <c r="E154" s="49"/>
      <c r="F154" s="42">
        <v>1877215</v>
      </c>
      <c r="G154" s="39">
        <f t="shared" si="12"/>
        <v>888.6375007241453</v>
      </c>
      <c r="H154" s="39">
        <f>F154/$F$154*100</f>
        <v>100</v>
      </c>
    </row>
    <row r="155" spans="1:8" ht="33" customHeight="1">
      <c r="A155" s="16" t="s">
        <v>32</v>
      </c>
      <c r="B155" s="26"/>
      <c r="C155" s="26"/>
      <c r="D155" s="26"/>
      <c r="E155" s="26"/>
      <c r="F155" s="26"/>
      <c r="G155" s="26"/>
      <c r="H155" s="26"/>
    </row>
    <row r="156" spans="1:8" ht="33" customHeight="1">
      <c r="A156" s="16"/>
      <c r="B156" s="26"/>
      <c r="C156" s="26"/>
      <c r="D156" s="26"/>
      <c r="E156" s="26"/>
      <c r="F156" s="26"/>
      <c r="G156" s="26"/>
      <c r="H156" s="26"/>
    </row>
    <row r="157" spans="1:8" ht="33" customHeight="1">
      <c r="A157" s="27"/>
      <c r="B157" s="27"/>
      <c r="C157" s="27"/>
      <c r="D157" s="27"/>
      <c r="E157" s="27"/>
      <c r="F157" s="27"/>
      <c r="G157" s="27"/>
      <c r="H157" s="27"/>
    </row>
    <row r="158" spans="1:8" ht="33" customHeight="1">
      <c r="A158" s="92" t="s">
        <v>33</v>
      </c>
      <c r="B158" s="92"/>
      <c r="C158" s="92"/>
      <c r="D158" s="92"/>
      <c r="E158" s="92"/>
      <c r="F158" s="92"/>
      <c r="G158" s="92"/>
      <c r="H158" s="92"/>
    </row>
    <row r="159" spans="1:8" ht="24.75" customHeight="1">
      <c r="A159" s="93" t="s">
        <v>80</v>
      </c>
      <c r="B159" s="93"/>
      <c r="C159" s="93"/>
      <c r="D159" s="93"/>
      <c r="E159" s="93"/>
      <c r="F159" s="93"/>
      <c r="G159" s="93"/>
      <c r="H159" s="93"/>
    </row>
    <row r="160" spans="1:8" ht="12.75" customHeight="1">
      <c r="A160" s="27"/>
      <c r="B160" s="27"/>
      <c r="C160" s="27"/>
      <c r="D160" s="27"/>
      <c r="E160" s="27"/>
      <c r="F160" s="27"/>
      <c r="G160" s="27"/>
      <c r="H160" s="27"/>
    </row>
    <row r="161" spans="1:8" ht="24.75" customHeight="1">
      <c r="A161" s="28" t="s">
        <v>0</v>
      </c>
      <c r="B161" s="28" t="s">
        <v>1</v>
      </c>
      <c r="C161" s="28">
        <v>2022</v>
      </c>
      <c r="D161" s="28" t="s">
        <v>30</v>
      </c>
      <c r="E161" s="28" t="s">
        <v>1</v>
      </c>
      <c r="F161" s="28">
        <v>2023</v>
      </c>
      <c r="G161" s="29" t="s">
        <v>31</v>
      </c>
      <c r="H161" s="28" t="s">
        <v>30</v>
      </c>
    </row>
    <row r="162" spans="1:8" ht="24.75" customHeight="1">
      <c r="A162" s="30" t="s">
        <v>35</v>
      </c>
      <c r="B162" s="31" t="s">
        <v>4</v>
      </c>
      <c r="C162" s="32">
        <v>107946</v>
      </c>
      <c r="D162" s="33">
        <f>C162/$C$184*100</f>
        <v>29.05648391403592</v>
      </c>
      <c r="E162" s="31" t="s">
        <v>4</v>
      </c>
      <c r="F162" s="32">
        <v>591437</v>
      </c>
      <c r="G162" s="33">
        <f>(F162-C162)/C162*100</f>
        <v>447.9008022529784</v>
      </c>
      <c r="H162" s="33">
        <f>F162/$F$184*100</f>
        <v>25.109694138565086</v>
      </c>
    </row>
    <row r="163" spans="1:8" ht="24.75" customHeight="1">
      <c r="A163" s="54" t="s">
        <v>49</v>
      </c>
      <c r="B163" s="31" t="s">
        <v>5</v>
      </c>
      <c r="C163" s="32">
        <v>31742</v>
      </c>
      <c r="D163" s="33">
        <f>C163/$C$184*100</f>
        <v>8.544187949524098</v>
      </c>
      <c r="E163" s="31" t="s">
        <v>5</v>
      </c>
      <c r="F163" s="32">
        <v>214163</v>
      </c>
      <c r="G163" s="33">
        <f aca="true" t="shared" si="15" ref="G163:G180">(F163-C163)/C163*100</f>
        <v>574.6991367903723</v>
      </c>
      <c r="H163" s="33">
        <f aca="true" t="shared" si="16" ref="H163:H183">F163/$F$184*100</f>
        <v>9.092375731984157</v>
      </c>
    </row>
    <row r="164" spans="1:8" ht="24.75" customHeight="1">
      <c r="A164" s="30" t="s">
        <v>46</v>
      </c>
      <c r="B164" s="31" t="s">
        <v>10</v>
      </c>
      <c r="C164" s="32">
        <v>22028</v>
      </c>
      <c r="D164" s="33">
        <f aca="true" t="shared" si="17" ref="D164:D184">C164/$C$184*100</f>
        <v>5.929411258021448</v>
      </c>
      <c r="E164" s="31" t="s">
        <v>6</v>
      </c>
      <c r="F164" s="32">
        <v>119971</v>
      </c>
      <c r="G164" s="33">
        <f t="shared" si="15"/>
        <v>444.6295623751589</v>
      </c>
      <c r="H164" s="33">
        <f t="shared" si="16"/>
        <v>5.093416738380912</v>
      </c>
    </row>
    <row r="165" spans="1:8" ht="24.75" customHeight="1">
      <c r="A165" s="54" t="s">
        <v>43</v>
      </c>
      <c r="B165" s="31" t="s">
        <v>6</v>
      </c>
      <c r="C165" s="32">
        <v>26223</v>
      </c>
      <c r="D165" s="33">
        <f>C165/$C$184*100</f>
        <v>7.05860502174943</v>
      </c>
      <c r="E165" s="31" t="s">
        <v>7</v>
      </c>
      <c r="F165" s="32">
        <v>118114</v>
      </c>
      <c r="G165" s="33">
        <f>(F165-C165)/C165*100</f>
        <v>350.42138580635316</v>
      </c>
      <c r="H165" s="33">
        <f t="shared" si="16"/>
        <v>5.014577061432539</v>
      </c>
    </row>
    <row r="166" spans="1:8" ht="24.75" customHeight="1">
      <c r="A166" s="30" t="s">
        <v>42</v>
      </c>
      <c r="B166" s="31" t="s">
        <v>7</v>
      </c>
      <c r="C166" s="32">
        <v>26156</v>
      </c>
      <c r="D166" s="33">
        <f>C166/$C$184*100</f>
        <v>7.040570222662475</v>
      </c>
      <c r="E166" s="31" t="s">
        <v>10</v>
      </c>
      <c r="F166" s="32">
        <v>112382</v>
      </c>
      <c r="G166" s="33">
        <f t="shared" si="15"/>
        <v>329.66049854717846</v>
      </c>
      <c r="H166" s="33">
        <f t="shared" si="16"/>
        <v>4.7712227112612515</v>
      </c>
    </row>
    <row r="167" spans="1:8" ht="24.75" customHeight="1">
      <c r="A167" s="30" t="s">
        <v>37</v>
      </c>
      <c r="B167" s="35" t="s">
        <v>16</v>
      </c>
      <c r="C167" s="32">
        <v>4736</v>
      </c>
      <c r="D167" s="33">
        <f t="shared" si="17"/>
        <v>1.274818036952496</v>
      </c>
      <c r="E167" s="31" t="s">
        <v>8</v>
      </c>
      <c r="F167" s="32">
        <v>104621</v>
      </c>
      <c r="G167" s="33">
        <f t="shared" si="15"/>
        <v>2109.058277027027</v>
      </c>
      <c r="H167" s="33">
        <f t="shared" si="16"/>
        <v>4.441726355420473</v>
      </c>
    </row>
    <row r="168" spans="1:8" ht="24.75" customHeight="1">
      <c r="A168" s="30" t="s">
        <v>39</v>
      </c>
      <c r="B168" s="31" t="s">
        <v>9</v>
      </c>
      <c r="C168" s="32">
        <v>10900</v>
      </c>
      <c r="D168" s="33">
        <f>C168/$C$184*100</f>
        <v>2.934019552952323</v>
      </c>
      <c r="E168" s="31" t="s">
        <v>12</v>
      </c>
      <c r="F168" s="32">
        <v>98641</v>
      </c>
      <c r="G168" s="33">
        <f t="shared" si="15"/>
        <v>804.9633027522935</v>
      </c>
      <c r="H168" s="33">
        <f t="shared" si="16"/>
        <v>4.187843066162919</v>
      </c>
    </row>
    <row r="169" spans="1:8" ht="24.75" customHeight="1">
      <c r="A169" s="54" t="s">
        <v>41</v>
      </c>
      <c r="B169" s="35" t="s">
        <v>18</v>
      </c>
      <c r="C169" s="32">
        <v>4510</v>
      </c>
      <c r="D169" s="33">
        <f t="shared" si="17"/>
        <v>1.2139842370472458</v>
      </c>
      <c r="E169" s="31" t="s">
        <v>11</v>
      </c>
      <c r="F169" s="32">
        <v>94180</v>
      </c>
      <c r="G169" s="33">
        <f t="shared" si="15"/>
        <v>1988.2483370288248</v>
      </c>
      <c r="H169" s="33">
        <f t="shared" si="16"/>
        <v>3.998449528808748</v>
      </c>
    </row>
    <row r="170" spans="1:8" ht="24.75" customHeight="1">
      <c r="A170" s="54" t="s">
        <v>3</v>
      </c>
      <c r="B170" s="31" t="s">
        <v>8</v>
      </c>
      <c r="C170" s="32">
        <v>19225</v>
      </c>
      <c r="D170" s="33">
        <f t="shared" si="17"/>
        <v>5.174910633532883</v>
      </c>
      <c r="E170" s="31" t="s">
        <v>9</v>
      </c>
      <c r="F170" s="32">
        <v>85670</v>
      </c>
      <c r="G170" s="33">
        <f t="shared" si="15"/>
        <v>345.6176853055917</v>
      </c>
      <c r="H170" s="33">
        <f t="shared" si="16"/>
        <v>3.6371540787114616</v>
      </c>
    </row>
    <row r="171" spans="1:8" ht="24.75" customHeight="1">
      <c r="A171" s="30" t="s">
        <v>47</v>
      </c>
      <c r="B171" s="35" t="s">
        <v>13</v>
      </c>
      <c r="C171" s="32">
        <v>5835</v>
      </c>
      <c r="D171" s="33">
        <f t="shared" si="17"/>
        <v>1.570642577199707</v>
      </c>
      <c r="E171" s="31" t="s">
        <v>14</v>
      </c>
      <c r="F171" s="32">
        <v>81784</v>
      </c>
      <c r="G171" s="33">
        <f t="shared" si="15"/>
        <v>1301.6109682947729</v>
      </c>
      <c r="H171" s="33">
        <f t="shared" si="16"/>
        <v>3.472172396093594</v>
      </c>
    </row>
    <row r="172" spans="1:8" ht="24.75" customHeight="1">
      <c r="A172" s="54" t="s">
        <v>44</v>
      </c>
      <c r="B172" s="31" t="s">
        <v>12</v>
      </c>
      <c r="C172" s="32">
        <v>19178</v>
      </c>
      <c r="D172" s="33">
        <f t="shared" si="17"/>
        <v>5.162259356561437</v>
      </c>
      <c r="E172" s="35" t="s">
        <v>13</v>
      </c>
      <c r="F172" s="32">
        <v>80003</v>
      </c>
      <c r="G172" s="33">
        <f t="shared" si="15"/>
        <v>317.160287829805</v>
      </c>
      <c r="H172" s="33">
        <f t="shared" si="16"/>
        <v>3.396559329510366</v>
      </c>
    </row>
    <row r="173" spans="1:8" ht="24.75" customHeight="1">
      <c r="A173" s="54" t="s">
        <v>56</v>
      </c>
      <c r="B173" s="31" t="s">
        <v>11</v>
      </c>
      <c r="C173" s="32">
        <v>11342</v>
      </c>
      <c r="D173" s="33">
        <f t="shared" si="17"/>
        <v>3.052995391705069</v>
      </c>
      <c r="E173" s="35" t="s">
        <v>15</v>
      </c>
      <c r="F173" s="32">
        <v>51070</v>
      </c>
      <c r="G173" s="33">
        <f t="shared" si="15"/>
        <v>350.2733204020455</v>
      </c>
      <c r="H173" s="33">
        <f>F173/$F$184*100</f>
        <v>2.1681972545791335</v>
      </c>
    </row>
    <row r="174" spans="1:8" ht="24.75" customHeight="1">
      <c r="A174" s="54" t="s">
        <v>51</v>
      </c>
      <c r="B174" s="35" t="s">
        <v>21</v>
      </c>
      <c r="C174" s="32">
        <v>3722</v>
      </c>
      <c r="D174" s="33">
        <f t="shared" si="17"/>
        <v>1.001873465696197</v>
      </c>
      <c r="E174" s="35" t="s">
        <v>16</v>
      </c>
      <c r="F174" s="32">
        <v>44056</v>
      </c>
      <c r="G174" s="33">
        <f t="shared" si="15"/>
        <v>1083.664696399785</v>
      </c>
      <c r="H174" s="33">
        <f t="shared" si="16"/>
        <v>1.8704150821957761</v>
      </c>
    </row>
    <row r="175" spans="1:8" ht="24.75" customHeight="1">
      <c r="A175" s="54" t="s">
        <v>20</v>
      </c>
      <c r="B175" s="35" t="s">
        <v>15</v>
      </c>
      <c r="C175" s="32">
        <v>5780</v>
      </c>
      <c r="D175" s="33">
        <f t="shared" si="17"/>
        <v>1.5558378913820579</v>
      </c>
      <c r="E175" s="35" t="s">
        <v>17</v>
      </c>
      <c r="F175" s="32">
        <v>43758</v>
      </c>
      <c r="G175" s="33">
        <f t="shared" si="15"/>
        <v>657.0588235294117</v>
      </c>
      <c r="H175" s="33">
        <f t="shared" si="16"/>
        <v>1.8577633731324399</v>
      </c>
    </row>
    <row r="176" spans="1:8" ht="24.75" customHeight="1">
      <c r="A176" s="54" t="s">
        <v>63</v>
      </c>
      <c r="B176" s="35" t="s">
        <v>81</v>
      </c>
      <c r="C176" s="32">
        <v>2101</v>
      </c>
      <c r="D176" s="33">
        <f t="shared" si="17"/>
        <v>0.5655389982342047</v>
      </c>
      <c r="E176" s="35" t="s">
        <v>18</v>
      </c>
      <c r="F176" s="32">
        <v>39015</v>
      </c>
      <c r="G176" s="33">
        <f t="shared" si="15"/>
        <v>1756.9728700618753</v>
      </c>
      <c r="H176" s="33">
        <f t="shared" si="16"/>
        <v>1.6563974131075951</v>
      </c>
    </row>
    <row r="177" spans="1:8" ht="24.75" customHeight="1">
      <c r="A177" s="54" t="s">
        <v>57</v>
      </c>
      <c r="B177" s="31" t="s">
        <v>14</v>
      </c>
      <c r="C177" s="32">
        <v>6110</v>
      </c>
      <c r="D177" s="33">
        <f t="shared" si="17"/>
        <v>1.6446660062879537</v>
      </c>
      <c r="E177" s="35" t="s">
        <v>21</v>
      </c>
      <c r="F177" s="32">
        <v>38871</v>
      </c>
      <c r="G177" s="33">
        <f t="shared" si="15"/>
        <v>536.1865793780687</v>
      </c>
      <c r="H177" s="33">
        <f t="shared" si="16"/>
        <v>1.6502838355736338</v>
      </c>
    </row>
    <row r="178" spans="1:8" ht="24.75" customHeight="1">
      <c r="A178" s="54" t="s">
        <v>73</v>
      </c>
      <c r="B178" s="35" t="s">
        <v>64</v>
      </c>
      <c r="C178" s="32">
        <v>570</v>
      </c>
      <c r="D178" s="33">
        <f t="shared" si="17"/>
        <v>0.15343038029200223</v>
      </c>
      <c r="E178" s="35" t="s">
        <v>22</v>
      </c>
      <c r="F178" s="32">
        <v>36197</v>
      </c>
      <c r="G178" s="33">
        <f t="shared" si="15"/>
        <v>6250.350877192982</v>
      </c>
      <c r="H178" s="33">
        <f t="shared" si="16"/>
        <v>1.536758097199939</v>
      </c>
    </row>
    <row r="179" spans="1:8" ht="24.75" customHeight="1">
      <c r="A179" s="54" t="s">
        <v>50</v>
      </c>
      <c r="B179" s="35" t="s">
        <v>17</v>
      </c>
      <c r="C179" s="32">
        <v>4545</v>
      </c>
      <c r="D179" s="33">
        <f t="shared" si="17"/>
        <v>1.2234054007493862</v>
      </c>
      <c r="E179" s="35" t="s">
        <v>23</v>
      </c>
      <c r="F179" s="32">
        <v>31442</v>
      </c>
      <c r="G179" s="33">
        <f t="shared" si="15"/>
        <v>591.7931793179318</v>
      </c>
      <c r="H179" s="33">
        <f t="shared" si="16"/>
        <v>1.3348826723805973</v>
      </c>
    </row>
    <row r="180" spans="1:8" ht="24.75" customHeight="1">
      <c r="A180" s="30" t="s">
        <v>60</v>
      </c>
      <c r="B180" s="35" t="s">
        <v>23</v>
      </c>
      <c r="C180" s="32">
        <v>3581</v>
      </c>
      <c r="D180" s="33">
        <f>C180/$C$184*100</f>
        <v>0.9639196347818596</v>
      </c>
      <c r="E180" s="35" t="s">
        <v>24</v>
      </c>
      <c r="F180" s="32">
        <v>22992</v>
      </c>
      <c r="G180" s="33">
        <f t="shared" si="15"/>
        <v>542.0552918179279</v>
      </c>
      <c r="H180" s="33">
        <f>F180/$F$184*100</f>
        <v>0.9761345462557947</v>
      </c>
    </row>
    <row r="181" spans="1:8" ht="24.75" customHeight="1">
      <c r="A181" s="54" t="s">
        <v>59</v>
      </c>
      <c r="B181" s="35" t="s">
        <v>22</v>
      </c>
      <c r="C181" s="32">
        <v>3656</v>
      </c>
      <c r="D181" s="33">
        <f>C181/$C$184*100</f>
        <v>0.9841078427150179</v>
      </c>
      <c r="E181" s="35" t="s">
        <v>25</v>
      </c>
      <c r="F181" s="32">
        <v>21277</v>
      </c>
      <c r="G181" s="33">
        <f>(F181-C181)/C181*100</f>
        <v>481.9748358862144</v>
      </c>
      <c r="H181" s="33">
        <f>F181/$F$184*100</f>
        <v>0.9033235360422992</v>
      </c>
    </row>
    <row r="182" spans="1:8" ht="24.75" customHeight="1">
      <c r="A182" s="48" t="s">
        <v>26</v>
      </c>
      <c r="B182" s="49"/>
      <c r="C182" s="50">
        <f>SUM(C162:C181)</f>
        <v>319886</v>
      </c>
      <c r="D182" s="33">
        <f t="shared" si="17"/>
        <v>86.10566777208321</v>
      </c>
      <c r="E182" s="49"/>
      <c r="F182" s="50">
        <f>SUM(F162:F181)</f>
        <v>2029644</v>
      </c>
      <c r="G182" s="39">
        <f>(F182-C182)/C182*100</f>
        <v>534.4897869866139</v>
      </c>
      <c r="H182" s="33">
        <f t="shared" si="16"/>
        <v>86.16934694679873</v>
      </c>
    </row>
    <row r="183" spans="1:8" ht="24.75" customHeight="1">
      <c r="A183" s="48" t="s">
        <v>52</v>
      </c>
      <c r="B183" s="49"/>
      <c r="C183" s="51">
        <f>C184-C182</f>
        <v>51618</v>
      </c>
      <c r="D183" s="33">
        <f t="shared" si="17"/>
        <v>13.894332227916792</v>
      </c>
      <c r="E183" s="49"/>
      <c r="F183" s="51">
        <f>F184-F182</f>
        <v>325769</v>
      </c>
      <c r="G183" s="39">
        <f>(F183-C183)/C183*100</f>
        <v>531.1151148824054</v>
      </c>
      <c r="H183" s="33">
        <f t="shared" si="16"/>
        <v>13.830653053201287</v>
      </c>
    </row>
    <row r="184" spans="1:8" ht="24.75" customHeight="1">
      <c r="A184" s="48" t="s">
        <v>28</v>
      </c>
      <c r="B184" s="49"/>
      <c r="C184" s="42">
        <v>371504</v>
      </c>
      <c r="D184" s="33">
        <f t="shared" si="17"/>
        <v>100</v>
      </c>
      <c r="E184" s="49"/>
      <c r="F184" s="42">
        <v>2355413</v>
      </c>
      <c r="G184" s="39">
        <f>(F184-C184)/C184*100</f>
        <v>534.0208988328525</v>
      </c>
      <c r="H184" s="39">
        <f>F184/$F$184*100</f>
        <v>100</v>
      </c>
    </row>
    <row r="185" spans="1:8" ht="15.75">
      <c r="A185" s="52"/>
      <c r="B185" s="26"/>
      <c r="C185" s="26"/>
      <c r="D185" s="26"/>
      <c r="E185" s="26"/>
      <c r="F185" s="26"/>
      <c r="G185" s="26"/>
      <c r="H185" s="26"/>
    </row>
    <row r="186" spans="1:8" ht="24.75" customHeight="1">
      <c r="A186" s="16" t="s">
        <v>32</v>
      </c>
      <c r="B186" s="26"/>
      <c r="C186" s="26"/>
      <c r="D186" s="26"/>
      <c r="E186" s="26"/>
      <c r="F186" s="26"/>
      <c r="G186" s="26"/>
      <c r="H186" s="26"/>
    </row>
    <row r="187" spans="1:8" ht="24.75" customHeight="1">
      <c r="A187" s="16"/>
      <c r="B187" s="26"/>
      <c r="C187" s="26"/>
      <c r="D187" s="26"/>
      <c r="E187" s="26"/>
      <c r="F187" s="26"/>
      <c r="G187" s="26"/>
      <c r="H187" s="26"/>
    </row>
    <row r="188" spans="1:8" ht="24.75" customHeight="1">
      <c r="A188" s="19"/>
      <c r="B188" s="19"/>
      <c r="C188" s="19"/>
      <c r="D188" s="19"/>
      <c r="E188" s="19"/>
      <c r="F188" s="21"/>
      <c r="G188" s="19"/>
      <c r="H188" s="19"/>
    </row>
    <row r="189" spans="1:8" ht="24.75" customHeight="1">
      <c r="A189" s="92" t="s">
        <v>34</v>
      </c>
      <c r="B189" s="92"/>
      <c r="C189" s="92"/>
      <c r="D189" s="92"/>
      <c r="E189" s="92"/>
      <c r="F189" s="92"/>
      <c r="G189" s="92"/>
      <c r="H189" s="92"/>
    </row>
    <row r="190" spans="1:8" ht="24.75" customHeight="1">
      <c r="A190" s="93" t="s">
        <v>82</v>
      </c>
      <c r="B190" s="93"/>
      <c r="C190" s="93"/>
      <c r="D190" s="93"/>
      <c r="E190" s="93"/>
      <c r="F190" s="93"/>
      <c r="G190" s="93"/>
      <c r="H190" s="93"/>
    </row>
    <row r="191" spans="1:8" ht="24.75" customHeight="1">
      <c r="A191" s="27"/>
      <c r="B191" s="27"/>
      <c r="C191" s="27"/>
      <c r="D191" s="27"/>
      <c r="E191" s="27"/>
      <c r="F191" s="27"/>
      <c r="G191" s="27"/>
      <c r="H191" s="27"/>
    </row>
    <row r="192" spans="1:8" ht="24.75" customHeight="1">
      <c r="A192" s="48" t="s">
        <v>36</v>
      </c>
      <c r="B192" s="28" t="s">
        <v>1</v>
      </c>
      <c r="C192" s="28">
        <v>2022</v>
      </c>
      <c r="D192" s="28" t="s">
        <v>30</v>
      </c>
      <c r="E192" s="28" t="s">
        <v>1</v>
      </c>
      <c r="F192" s="28">
        <v>2023</v>
      </c>
      <c r="G192" s="29" t="s">
        <v>31</v>
      </c>
      <c r="H192" s="28" t="s">
        <v>30</v>
      </c>
    </row>
    <row r="193" spans="1:8" ht="24.75" customHeight="1">
      <c r="A193" s="30" t="s">
        <v>35</v>
      </c>
      <c r="B193" s="31" t="s">
        <v>4</v>
      </c>
      <c r="C193" s="32">
        <v>187285</v>
      </c>
      <c r="D193" s="33">
        <f aca="true" t="shared" si="18" ref="D193:D215">C193/$C$215*100</f>
        <v>30.304623888363906</v>
      </c>
      <c r="E193" s="31" t="s">
        <v>4</v>
      </c>
      <c r="F193" s="32">
        <v>724376</v>
      </c>
      <c r="G193" s="33">
        <f>(F193-C193)/C193*100</f>
        <v>286.77737138585576</v>
      </c>
      <c r="H193" s="55">
        <f>F193/$F$215*100</f>
        <v>25.006369171690086</v>
      </c>
    </row>
    <row r="194" spans="1:8" ht="24.75" customHeight="1">
      <c r="A194" s="54" t="s">
        <v>49</v>
      </c>
      <c r="B194" s="31" t="s">
        <v>5</v>
      </c>
      <c r="C194" s="32">
        <v>49284</v>
      </c>
      <c r="D194" s="33">
        <f t="shared" si="18"/>
        <v>7.974654049785763</v>
      </c>
      <c r="E194" s="31" t="s">
        <v>5</v>
      </c>
      <c r="F194" s="32">
        <v>255006</v>
      </c>
      <c r="G194" s="33">
        <f aca="true" t="shared" si="19" ref="G194:G212">(F194-C194)/C194*100</f>
        <v>417.4214755295837</v>
      </c>
      <c r="H194" s="55">
        <f aca="true" t="shared" si="20" ref="H194:H215">F194/$F$215*100</f>
        <v>8.80312734960297</v>
      </c>
    </row>
    <row r="195" spans="1:8" ht="24.75" customHeight="1">
      <c r="A195" s="30" t="s">
        <v>46</v>
      </c>
      <c r="B195" s="31" t="s">
        <v>10</v>
      </c>
      <c r="C195" s="32">
        <v>34296</v>
      </c>
      <c r="D195" s="33">
        <f t="shared" si="18"/>
        <v>5.5494427256605094</v>
      </c>
      <c r="E195" s="31" t="s">
        <v>6</v>
      </c>
      <c r="F195" s="32">
        <v>146830</v>
      </c>
      <c r="G195" s="33">
        <f t="shared" si="19"/>
        <v>328.1257289479823</v>
      </c>
      <c r="H195" s="55">
        <f t="shared" si="20"/>
        <v>5.068755985122719</v>
      </c>
    </row>
    <row r="196" spans="1:8" ht="24.75" customHeight="1">
      <c r="A196" s="30" t="s">
        <v>43</v>
      </c>
      <c r="B196" s="31" t="s">
        <v>6</v>
      </c>
      <c r="C196" s="32">
        <v>41624</v>
      </c>
      <c r="D196" s="33">
        <f t="shared" si="18"/>
        <v>6.735187894007845</v>
      </c>
      <c r="E196" s="31" t="s">
        <v>7</v>
      </c>
      <c r="F196" s="32">
        <v>145030</v>
      </c>
      <c r="G196" s="33">
        <f t="shared" si="19"/>
        <v>248.42879108206805</v>
      </c>
      <c r="H196" s="55">
        <f t="shared" si="20"/>
        <v>5.006617724731649</v>
      </c>
    </row>
    <row r="197" spans="1:8" ht="24.75" customHeight="1">
      <c r="A197" s="30" t="s">
        <v>37</v>
      </c>
      <c r="B197" s="35" t="s">
        <v>17</v>
      </c>
      <c r="C197" s="32">
        <v>7925</v>
      </c>
      <c r="D197" s="33">
        <f t="shared" si="18"/>
        <v>1.2823458596005228</v>
      </c>
      <c r="E197" s="31" t="s">
        <v>10</v>
      </c>
      <c r="F197" s="32">
        <v>141292</v>
      </c>
      <c r="G197" s="33">
        <f t="shared" si="19"/>
        <v>1682.8643533123027</v>
      </c>
      <c r="H197" s="55">
        <f t="shared" si="20"/>
        <v>4.877577270652859</v>
      </c>
    </row>
    <row r="198" spans="1:8" ht="24.75" customHeight="1">
      <c r="A198" s="30" t="s">
        <v>42</v>
      </c>
      <c r="B198" s="31" t="s">
        <v>7</v>
      </c>
      <c r="C198" s="32">
        <v>35887</v>
      </c>
      <c r="D198" s="33">
        <f t="shared" si="18"/>
        <v>5.806882758799238</v>
      </c>
      <c r="E198" s="31" t="s">
        <v>8</v>
      </c>
      <c r="F198" s="32">
        <v>128688</v>
      </c>
      <c r="G198" s="33">
        <f t="shared" si="19"/>
        <v>258.5922478892078</v>
      </c>
      <c r="H198" s="55">
        <f t="shared" si="20"/>
        <v>4.442471362892274</v>
      </c>
    </row>
    <row r="199" spans="1:8" ht="24.75" customHeight="1">
      <c r="A199" s="54" t="s">
        <v>41</v>
      </c>
      <c r="B199" s="35" t="s">
        <v>13</v>
      </c>
      <c r="C199" s="32">
        <v>10294</v>
      </c>
      <c r="D199" s="33">
        <f t="shared" si="18"/>
        <v>1.6656742307542944</v>
      </c>
      <c r="E199" s="31" t="s">
        <v>12</v>
      </c>
      <c r="F199" s="32">
        <v>119717</v>
      </c>
      <c r="G199" s="33">
        <f t="shared" si="19"/>
        <v>1062.9784340392462</v>
      </c>
      <c r="H199" s="55">
        <f t="shared" si="20"/>
        <v>4.132781177354333</v>
      </c>
    </row>
    <row r="200" spans="1:8" ht="24.75" customHeight="1">
      <c r="A200" s="54" t="s">
        <v>39</v>
      </c>
      <c r="B200" s="31" t="s">
        <v>9</v>
      </c>
      <c r="C200" s="32">
        <v>18659</v>
      </c>
      <c r="D200" s="33">
        <f t="shared" si="18"/>
        <v>3.0192165797206507</v>
      </c>
      <c r="E200" s="31" t="s">
        <v>11</v>
      </c>
      <c r="F200" s="32">
        <v>113801</v>
      </c>
      <c r="G200" s="33">
        <f t="shared" si="19"/>
        <v>509.8987083980921</v>
      </c>
      <c r="H200" s="55">
        <f t="shared" si="20"/>
        <v>3.9285534282023473</v>
      </c>
    </row>
    <row r="201" spans="1:8" ht="24.75" customHeight="1">
      <c r="A201" s="30" t="s">
        <v>44</v>
      </c>
      <c r="B201" s="31" t="s">
        <v>8</v>
      </c>
      <c r="C201" s="32">
        <v>32867</v>
      </c>
      <c r="D201" s="33">
        <f t="shared" si="18"/>
        <v>5.318215945424655</v>
      </c>
      <c r="E201" s="31" t="s">
        <v>9</v>
      </c>
      <c r="F201" s="32">
        <v>108786</v>
      </c>
      <c r="G201" s="33">
        <f t="shared" si="19"/>
        <v>230.9885295280981</v>
      </c>
      <c r="H201" s="55">
        <f t="shared" si="20"/>
        <v>3.7554293305016695</v>
      </c>
    </row>
    <row r="202" spans="1:8" ht="24.75" customHeight="1">
      <c r="A202" s="54" t="s">
        <v>45</v>
      </c>
      <c r="B202" s="31" t="s">
        <v>12</v>
      </c>
      <c r="C202" s="32">
        <v>29684</v>
      </c>
      <c r="D202" s="33">
        <f t="shared" si="18"/>
        <v>4.803174068944091</v>
      </c>
      <c r="E202" s="31" t="s">
        <v>14</v>
      </c>
      <c r="F202" s="32">
        <v>104638</v>
      </c>
      <c r="G202" s="33">
        <f t="shared" si="19"/>
        <v>252.5064007546153</v>
      </c>
      <c r="H202" s="55">
        <f t="shared" si="20"/>
        <v>3.6122351615560246</v>
      </c>
    </row>
    <row r="203" spans="1:8" ht="24.75" customHeight="1">
      <c r="A203" s="30" t="s">
        <v>47</v>
      </c>
      <c r="B203" s="35" t="s">
        <v>16</v>
      </c>
      <c r="C203" s="32">
        <v>7952</v>
      </c>
      <c r="D203" s="33">
        <f t="shared" si="18"/>
        <v>1.2867147350843355</v>
      </c>
      <c r="E203" s="35" t="s">
        <v>13</v>
      </c>
      <c r="F203" s="32">
        <v>91093</v>
      </c>
      <c r="G203" s="33">
        <f t="shared" si="19"/>
        <v>1045.5357142857142</v>
      </c>
      <c r="H203" s="55">
        <f t="shared" si="20"/>
        <v>3.144644752113219</v>
      </c>
    </row>
    <row r="204" spans="1:8" ht="24.75" customHeight="1">
      <c r="A204" s="54" t="s">
        <v>56</v>
      </c>
      <c r="B204" s="31" t="s">
        <v>11</v>
      </c>
      <c r="C204" s="32">
        <v>19667</v>
      </c>
      <c r="D204" s="33">
        <f t="shared" si="18"/>
        <v>3.182321264449651</v>
      </c>
      <c r="E204" s="35" t="s">
        <v>15</v>
      </c>
      <c r="F204" s="32">
        <v>68769</v>
      </c>
      <c r="G204" s="33">
        <f t="shared" si="19"/>
        <v>249.66695479737632</v>
      </c>
      <c r="H204" s="55">
        <f t="shared" si="20"/>
        <v>2.3739922382408523</v>
      </c>
    </row>
    <row r="205" spans="1:8" ht="24.75" customHeight="1">
      <c r="A205" s="54" t="s">
        <v>20</v>
      </c>
      <c r="B205" s="31" t="s">
        <v>14</v>
      </c>
      <c r="C205" s="32">
        <v>11141</v>
      </c>
      <c r="D205" s="33">
        <f t="shared" si="18"/>
        <v>1.8027274727835239</v>
      </c>
      <c r="E205" s="35" t="s">
        <v>16</v>
      </c>
      <c r="F205" s="32">
        <v>57181</v>
      </c>
      <c r="G205" s="33">
        <f t="shared" si="19"/>
        <v>413.2483619064716</v>
      </c>
      <c r="H205" s="55">
        <f t="shared" si="20"/>
        <v>1.9739599263454488</v>
      </c>
    </row>
    <row r="206" spans="1:8" ht="24.75" customHeight="1">
      <c r="A206" s="54" t="s">
        <v>51</v>
      </c>
      <c r="B206" s="35" t="s">
        <v>25</v>
      </c>
      <c r="C206" s="32">
        <v>5883</v>
      </c>
      <c r="D206" s="33">
        <f t="shared" si="18"/>
        <v>0.9519294248618141</v>
      </c>
      <c r="E206" s="35" t="s">
        <v>17</v>
      </c>
      <c r="F206" s="32">
        <v>53517</v>
      </c>
      <c r="G206" s="33">
        <f t="shared" si="19"/>
        <v>809.688934217236</v>
      </c>
      <c r="H206" s="55">
        <f t="shared" si="20"/>
        <v>1.8474740451938472</v>
      </c>
    </row>
    <row r="207" spans="1:8" ht="24.75" customHeight="1">
      <c r="A207" s="56" t="s">
        <v>63</v>
      </c>
      <c r="B207" s="35" t="s">
        <v>72</v>
      </c>
      <c r="C207" s="32">
        <v>3832</v>
      </c>
      <c r="D207" s="33">
        <f t="shared" si="18"/>
        <v>0.6200566982951677</v>
      </c>
      <c r="E207" s="35" t="s">
        <v>18</v>
      </c>
      <c r="F207" s="32">
        <v>49297</v>
      </c>
      <c r="G207" s="33">
        <f t="shared" si="19"/>
        <v>1186.4561586638831</v>
      </c>
      <c r="H207" s="55">
        <f t="shared" si="20"/>
        <v>1.7017943458325593</v>
      </c>
    </row>
    <row r="208" spans="1:8" ht="24.75" customHeight="1">
      <c r="A208" s="54" t="s">
        <v>57</v>
      </c>
      <c r="B208" s="35" t="s">
        <v>15</v>
      </c>
      <c r="C208" s="32">
        <v>8063</v>
      </c>
      <c r="D208" s="33">
        <f t="shared" si="18"/>
        <v>1.304675667628898</v>
      </c>
      <c r="E208" s="35" t="s">
        <v>21</v>
      </c>
      <c r="F208" s="32">
        <v>47352</v>
      </c>
      <c r="G208" s="33">
        <f t="shared" si="19"/>
        <v>487.2752077390549</v>
      </c>
      <c r="H208" s="55">
        <f t="shared" si="20"/>
        <v>1.6346505033544303</v>
      </c>
    </row>
    <row r="209" spans="1:8" ht="24.75" customHeight="1">
      <c r="A209" s="57" t="s">
        <v>73</v>
      </c>
      <c r="B209" s="35" t="s">
        <v>64</v>
      </c>
      <c r="C209" s="32">
        <v>838</v>
      </c>
      <c r="D209" s="33">
        <f t="shared" si="18"/>
        <v>0.1355969502012919</v>
      </c>
      <c r="E209" s="35" t="s">
        <v>22</v>
      </c>
      <c r="F209" s="32">
        <v>44641</v>
      </c>
      <c r="G209" s="33">
        <f t="shared" si="19"/>
        <v>5227.08830548926</v>
      </c>
      <c r="H209" s="55">
        <f t="shared" si="20"/>
        <v>1.5410633789543235</v>
      </c>
    </row>
    <row r="210" spans="1:8" ht="24.75" customHeight="1">
      <c r="A210" s="54" t="s">
        <v>50</v>
      </c>
      <c r="B210" s="35" t="s">
        <v>22</v>
      </c>
      <c r="C210" s="32">
        <v>6663</v>
      </c>
      <c r="D210" s="33">
        <f t="shared" si="18"/>
        <v>1.0781413832830644</v>
      </c>
      <c r="E210" s="35" t="s">
        <v>23</v>
      </c>
      <c r="F210" s="32">
        <v>36356</v>
      </c>
      <c r="G210" s="33">
        <f t="shared" si="19"/>
        <v>445.6401020561309</v>
      </c>
      <c r="H210" s="55">
        <f t="shared" si="20"/>
        <v>1.2550547748765346</v>
      </c>
    </row>
    <row r="211" spans="1:8" ht="24.75" customHeight="1">
      <c r="A211" s="30" t="s">
        <v>60</v>
      </c>
      <c r="B211" s="35" t="s">
        <v>23</v>
      </c>
      <c r="C211" s="32">
        <v>6585</v>
      </c>
      <c r="D211" s="33">
        <f t="shared" si="18"/>
        <v>1.0655201874409392</v>
      </c>
      <c r="E211" s="35" t="s">
        <v>24</v>
      </c>
      <c r="F211" s="32">
        <v>30398</v>
      </c>
      <c r="G211" s="33">
        <f t="shared" si="19"/>
        <v>361.62490508731963</v>
      </c>
      <c r="H211" s="55">
        <f t="shared" si="20"/>
        <v>1.0493771329820911</v>
      </c>
    </row>
    <row r="212" spans="1:8" ht="24.75" customHeight="1">
      <c r="A212" s="54" t="s">
        <v>59</v>
      </c>
      <c r="B212" s="35" t="s">
        <v>21</v>
      </c>
      <c r="C212" s="32">
        <v>6844</v>
      </c>
      <c r="D212" s="33">
        <f t="shared" si="18"/>
        <v>1.1074290300449185</v>
      </c>
      <c r="E212" s="35" t="s">
        <v>25</v>
      </c>
      <c r="F212" s="32">
        <v>29406</v>
      </c>
      <c r="G212" s="33">
        <f t="shared" si="19"/>
        <v>329.66101694915255</v>
      </c>
      <c r="H212" s="55">
        <f t="shared" si="20"/>
        <v>1.0151320472554566</v>
      </c>
    </row>
    <row r="213" spans="1:8" ht="24.75" customHeight="1">
      <c r="A213" s="48" t="s">
        <v>26</v>
      </c>
      <c r="B213" s="49"/>
      <c r="C213" s="50">
        <f>SUM(C193:C212)</f>
        <v>525273</v>
      </c>
      <c r="D213" s="39">
        <f t="shared" si="18"/>
        <v>84.99453081513508</v>
      </c>
      <c r="E213" s="49"/>
      <c r="F213" s="50">
        <f>SUM(F193:F212)</f>
        <v>2496174</v>
      </c>
      <c r="G213" s="39">
        <f>(F213-C213)/C213*100</f>
        <v>375.2146026923143</v>
      </c>
      <c r="H213" s="33">
        <f t="shared" si="20"/>
        <v>86.1710611074557</v>
      </c>
    </row>
    <row r="214" spans="1:8" ht="24.75" customHeight="1">
      <c r="A214" s="58" t="s">
        <v>52</v>
      </c>
      <c r="B214" s="49"/>
      <c r="C214" s="51">
        <f>SUM(C215-C213)</f>
        <v>92735</v>
      </c>
      <c r="D214" s="39">
        <f t="shared" si="18"/>
        <v>15.00546918486492</v>
      </c>
      <c r="E214" s="49"/>
      <c r="F214" s="51">
        <f>SUM(F215-F213)</f>
        <v>400592</v>
      </c>
      <c r="G214" s="39">
        <f>(F214-C214)/C214*100</f>
        <v>331.97498247695046</v>
      </c>
      <c r="H214" s="33">
        <f t="shared" si="20"/>
        <v>13.828938892544308</v>
      </c>
    </row>
    <row r="215" spans="1:8" ht="24.75" customHeight="1">
      <c r="A215" s="48" t="s">
        <v>28</v>
      </c>
      <c r="B215" s="49"/>
      <c r="C215" s="42">
        <v>618008</v>
      </c>
      <c r="D215" s="39">
        <f t="shared" si="18"/>
        <v>100</v>
      </c>
      <c r="E215" s="49"/>
      <c r="F215" s="42">
        <v>2896766</v>
      </c>
      <c r="G215" s="39">
        <f>(F215-C215)/C215*100</f>
        <v>368.72629480524523</v>
      </c>
      <c r="H215" s="33">
        <f t="shared" si="20"/>
        <v>100</v>
      </c>
    </row>
    <row r="216" spans="1:8" ht="28.5" customHeight="1">
      <c r="A216" s="52"/>
      <c r="B216" s="26"/>
      <c r="C216" s="26"/>
      <c r="D216" s="26"/>
      <c r="E216" s="26"/>
      <c r="F216" s="26"/>
      <c r="G216" s="26"/>
      <c r="H216" s="26"/>
    </row>
    <row r="217" spans="1:8" ht="28.5" customHeight="1">
      <c r="A217" s="59" t="s">
        <v>32</v>
      </c>
      <c r="B217" s="26"/>
      <c r="C217" s="26"/>
      <c r="D217" s="26"/>
      <c r="E217" s="26"/>
      <c r="F217" s="19"/>
      <c r="G217" s="26"/>
      <c r="H217" s="26"/>
    </row>
    <row r="218" spans="1:8" ht="28.5" customHeight="1">
      <c r="A218" s="26"/>
      <c r="B218" s="26"/>
      <c r="C218" s="26"/>
      <c r="D218" s="26"/>
      <c r="E218" s="26"/>
      <c r="F218" s="26"/>
      <c r="G218" s="26"/>
      <c r="H218" s="26"/>
    </row>
    <row r="219" spans="1:8" ht="28.5" customHeight="1">
      <c r="A219" s="92" t="s">
        <v>34</v>
      </c>
      <c r="B219" s="92"/>
      <c r="C219" s="92"/>
      <c r="D219" s="92"/>
      <c r="E219" s="92"/>
      <c r="F219" s="92"/>
      <c r="G219" s="92"/>
      <c r="H219" s="92"/>
    </row>
    <row r="220" spans="1:8" ht="28.5" customHeight="1">
      <c r="A220" s="93" t="s">
        <v>83</v>
      </c>
      <c r="B220" s="93"/>
      <c r="C220" s="93"/>
      <c r="D220" s="93"/>
      <c r="E220" s="93"/>
      <c r="F220" s="93"/>
      <c r="G220" s="93"/>
      <c r="H220" s="93"/>
    </row>
    <row r="221" spans="1:8" ht="28.5" customHeight="1">
      <c r="A221" s="27"/>
      <c r="B221" s="27"/>
      <c r="C221" s="27"/>
      <c r="D221" s="27"/>
      <c r="E221" s="27"/>
      <c r="F221" s="27"/>
      <c r="G221" s="27"/>
      <c r="H221" s="27"/>
    </row>
    <row r="222" spans="1:8" ht="28.5" customHeight="1">
      <c r="A222" s="48" t="s">
        <v>36</v>
      </c>
      <c r="B222" s="28" t="s">
        <v>1</v>
      </c>
      <c r="C222" s="28">
        <v>2022</v>
      </c>
      <c r="D222" s="28" t="s">
        <v>30</v>
      </c>
      <c r="E222" s="28" t="s">
        <v>1</v>
      </c>
      <c r="F222" s="28">
        <v>2023</v>
      </c>
      <c r="G222" s="29" t="s">
        <v>31</v>
      </c>
      <c r="H222" s="28" t="s">
        <v>30</v>
      </c>
    </row>
    <row r="223" spans="1:8" ht="28.5" customHeight="1">
      <c r="A223" s="30" t="s">
        <v>35</v>
      </c>
      <c r="B223" s="31" t="s">
        <v>4</v>
      </c>
      <c r="C223" s="32">
        <v>266387</v>
      </c>
      <c r="D223" s="33">
        <f aca="true" t="shared" si="21" ref="D223:D245">C223/$C$245*100</f>
        <v>29.774988906486993</v>
      </c>
      <c r="E223" s="31" t="s">
        <v>4</v>
      </c>
      <c r="F223" s="32">
        <v>844843</v>
      </c>
      <c r="G223" s="33">
        <f aca="true" t="shared" si="22" ref="G223:G245">(F223-C223)/C223*100</f>
        <v>217.1487347355539</v>
      </c>
      <c r="H223" s="33">
        <f>F223/$F$245*100</f>
        <v>24.710909071232415</v>
      </c>
    </row>
    <row r="224" spans="1:8" ht="28.5" customHeight="1">
      <c r="A224" s="54" t="s">
        <v>49</v>
      </c>
      <c r="B224" s="31" t="s">
        <v>5</v>
      </c>
      <c r="C224" s="32">
        <v>70015</v>
      </c>
      <c r="D224" s="33">
        <f t="shared" si="21"/>
        <v>7.825816756402102</v>
      </c>
      <c r="E224" s="31" t="s">
        <v>5</v>
      </c>
      <c r="F224" s="32">
        <v>288430</v>
      </c>
      <c r="G224" s="33">
        <f t="shared" si="22"/>
        <v>311.95458116117976</v>
      </c>
      <c r="H224" s="33">
        <f aca="true" t="shared" si="23" ref="H224:H245">F224/$F$245*100</f>
        <v>8.436321900537218</v>
      </c>
    </row>
    <row r="225" spans="1:8" ht="28.5" customHeight="1">
      <c r="A225" s="30" t="s">
        <v>43</v>
      </c>
      <c r="B225" s="31" t="s">
        <v>6</v>
      </c>
      <c r="C225" s="32">
        <v>60266</v>
      </c>
      <c r="D225" s="33">
        <f t="shared" si="21"/>
        <v>6.736137579680484</v>
      </c>
      <c r="E225" s="31" t="s">
        <v>6</v>
      </c>
      <c r="F225" s="32">
        <v>173051</v>
      </c>
      <c r="G225" s="33">
        <f t="shared" si="22"/>
        <v>187.1453224040089</v>
      </c>
      <c r="H225" s="33">
        <f t="shared" si="23"/>
        <v>5.061588396525556</v>
      </c>
    </row>
    <row r="226" spans="1:8" ht="28.5" customHeight="1">
      <c r="A226" s="30" t="s">
        <v>37</v>
      </c>
      <c r="B226" s="35" t="s">
        <v>21</v>
      </c>
      <c r="C226" s="32">
        <v>10517</v>
      </c>
      <c r="D226" s="33">
        <f t="shared" si="21"/>
        <v>1.175521171564392</v>
      </c>
      <c r="E226" s="31" t="s">
        <v>7</v>
      </c>
      <c r="F226" s="32">
        <v>171634</v>
      </c>
      <c r="G226" s="33">
        <f t="shared" si="22"/>
        <v>1531.9672910525815</v>
      </c>
      <c r="H226" s="33">
        <f>F226/$F$245*100</f>
        <v>5.020142402235568</v>
      </c>
    </row>
    <row r="227" spans="1:8" ht="28.5" customHeight="1">
      <c r="A227" s="30" t="s">
        <v>46</v>
      </c>
      <c r="B227" s="31" t="s">
        <v>10</v>
      </c>
      <c r="C227" s="32">
        <v>47513</v>
      </c>
      <c r="D227" s="33">
        <f t="shared" si="21"/>
        <v>5.310691016881141</v>
      </c>
      <c r="E227" s="31" t="s">
        <v>10</v>
      </c>
      <c r="F227" s="32">
        <v>168145</v>
      </c>
      <c r="G227" s="33">
        <f t="shared" si="22"/>
        <v>253.89261886220615</v>
      </c>
      <c r="H227" s="33">
        <f>F227/$F$245*100</f>
        <v>4.918092244100234</v>
      </c>
    </row>
    <row r="228" spans="1:8" ht="28.5" customHeight="1">
      <c r="A228" s="54" t="s">
        <v>42</v>
      </c>
      <c r="B228" s="31" t="s">
        <v>12</v>
      </c>
      <c r="C228" s="32">
        <v>44569</v>
      </c>
      <c r="D228" s="33">
        <f t="shared" si="21"/>
        <v>4.9816300366505075</v>
      </c>
      <c r="E228" s="31" t="s">
        <v>8</v>
      </c>
      <c r="F228" s="32">
        <v>144346</v>
      </c>
      <c r="G228" s="33">
        <f t="shared" si="22"/>
        <v>223.8708519374453</v>
      </c>
      <c r="H228" s="33">
        <f t="shared" si="23"/>
        <v>4.221992584179681</v>
      </c>
    </row>
    <row r="229" spans="1:8" ht="28.5" customHeight="1">
      <c r="A229" s="54" t="s">
        <v>41</v>
      </c>
      <c r="B229" s="31" t="s">
        <v>14</v>
      </c>
      <c r="C229" s="32">
        <v>17367</v>
      </c>
      <c r="D229" s="33">
        <f t="shared" si="21"/>
        <v>1.9411691724406959</v>
      </c>
      <c r="E229" s="31" t="s">
        <v>12</v>
      </c>
      <c r="F229" s="32">
        <v>143405</v>
      </c>
      <c r="G229" s="33">
        <f t="shared" si="22"/>
        <v>725.7327114642713</v>
      </c>
      <c r="H229" s="33">
        <f>F229/$F$245*100</f>
        <v>4.1944691680703805</v>
      </c>
    </row>
    <row r="230" spans="1:8" ht="28.5" customHeight="1">
      <c r="A230" s="54" t="s">
        <v>44</v>
      </c>
      <c r="B230" s="31" t="s">
        <v>7</v>
      </c>
      <c r="C230" s="32">
        <v>52102</v>
      </c>
      <c r="D230" s="33">
        <f t="shared" si="21"/>
        <v>5.823619290752872</v>
      </c>
      <c r="E230" s="31" t="s">
        <v>11</v>
      </c>
      <c r="F230" s="32">
        <v>140765</v>
      </c>
      <c r="G230" s="33">
        <f t="shared" si="22"/>
        <v>170.17197036582087</v>
      </c>
      <c r="H230" s="33">
        <f>F230/$F$245*100</f>
        <v>4.117251507572449</v>
      </c>
    </row>
    <row r="231" spans="1:8" ht="28.5" customHeight="1">
      <c r="A231" s="30" t="s">
        <v>39</v>
      </c>
      <c r="B231" s="31" t="s">
        <v>11</v>
      </c>
      <c r="C231" s="32">
        <v>28119</v>
      </c>
      <c r="D231" s="33">
        <f t="shared" si="21"/>
        <v>3.1429571002395305</v>
      </c>
      <c r="E231" s="31" t="s">
        <v>9</v>
      </c>
      <c r="F231" s="32">
        <v>133545</v>
      </c>
      <c r="G231" s="33">
        <f t="shared" si="22"/>
        <v>374.9279846367225</v>
      </c>
      <c r="H231" s="33">
        <f t="shared" si="23"/>
        <v>3.906072905756138</v>
      </c>
    </row>
    <row r="232" spans="1:8" ht="28.5" customHeight="1">
      <c r="A232" s="30" t="s">
        <v>45</v>
      </c>
      <c r="B232" s="31" t="s">
        <v>8</v>
      </c>
      <c r="C232" s="32">
        <v>45239</v>
      </c>
      <c r="D232" s="33">
        <f t="shared" si="21"/>
        <v>5.056518235276365</v>
      </c>
      <c r="E232" s="31" t="s">
        <v>14</v>
      </c>
      <c r="F232" s="32">
        <v>128181</v>
      </c>
      <c r="G232" s="33">
        <f t="shared" si="22"/>
        <v>183.3418068480736</v>
      </c>
      <c r="H232" s="33">
        <f t="shared" si="23"/>
        <v>3.749180659198978</v>
      </c>
    </row>
    <row r="233" spans="1:8" ht="28.5" customHeight="1">
      <c r="A233" s="54" t="s">
        <v>47</v>
      </c>
      <c r="B233" s="35" t="s">
        <v>18</v>
      </c>
      <c r="C233" s="32">
        <v>10598</v>
      </c>
      <c r="D233" s="33">
        <f t="shared" si="21"/>
        <v>1.184574819457966</v>
      </c>
      <c r="E233" s="35" t="s">
        <v>13</v>
      </c>
      <c r="F233" s="32">
        <v>99749</v>
      </c>
      <c r="G233" s="33">
        <f t="shared" si="22"/>
        <v>841.205887903378</v>
      </c>
      <c r="H233" s="33">
        <f>F233/$F$245*100</f>
        <v>2.9175698549273203</v>
      </c>
    </row>
    <row r="234" spans="1:8" ht="28.5" customHeight="1">
      <c r="A234" s="54" t="s">
        <v>48</v>
      </c>
      <c r="B234" s="31" t="s">
        <v>9</v>
      </c>
      <c r="C234" s="32">
        <v>27280</v>
      </c>
      <c r="D234" s="33">
        <f t="shared" si="21"/>
        <v>3.0491791918110316</v>
      </c>
      <c r="E234" s="35" t="s">
        <v>15</v>
      </c>
      <c r="F234" s="32">
        <v>81202</v>
      </c>
      <c r="G234" s="33">
        <f t="shared" si="22"/>
        <v>197.66129032258064</v>
      </c>
      <c r="H234" s="33">
        <f>F234/$F$245*100</f>
        <v>2.3750865408155297</v>
      </c>
    </row>
    <row r="235" spans="1:8" ht="28.5" customHeight="1">
      <c r="A235" s="54" t="s">
        <v>20</v>
      </c>
      <c r="B235" s="35" t="s">
        <v>13</v>
      </c>
      <c r="C235" s="32">
        <v>17218</v>
      </c>
      <c r="D235" s="33">
        <f t="shared" si="21"/>
        <v>1.9245149312537513</v>
      </c>
      <c r="E235" s="35" t="s">
        <v>16</v>
      </c>
      <c r="F235" s="32">
        <v>69431</v>
      </c>
      <c r="G235" s="33">
        <f t="shared" si="22"/>
        <v>303.2466023928447</v>
      </c>
      <c r="H235" s="33">
        <f t="shared" si="23"/>
        <v>2.0307952219817618</v>
      </c>
    </row>
    <row r="236" spans="1:8" ht="28.5" customHeight="1">
      <c r="A236" s="30" t="s">
        <v>63</v>
      </c>
      <c r="B236" s="35" t="s">
        <v>84</v>
      </c>
      <c r="C236" s="32">
        <v>6408</v>
      </c>
      <c r="D236" s="33">
        <f t="shared" si="21"/>
        <v>0.7162441444693948</v>
      </c>
      <c r="E236" s="35" t="s">
        <v>17</v>
      </c>
      <c r="F236" s="32">
        <v>67511</v>
      </c>
      <c r="G236" s="33">
        <f t="shared" si="22"/>
        <v>953.5424469413233</v>
      </c>
      <c r="H236" s="33">
        <f t="shared" si="23"/>
        <v>1.974636923437812</v>
      </c>
    </row>
    <row r="237" spans="1:8" ht="28.5" customHeight="1">
      <c r="A237" s="54" t="s">
        <v>51</v>
      </c>
      <c r="B237" s="35" t="s">
        <v>23</v>
      </c>
      <c r="C237" s="32">
        <v>8876</v>
      </c>
      <c r="D237" s="33">
        <f t="shared" si="21"/>
        <v>0.9921009716464338</v>
      </c>
      <c r="E237" s="35" t="s">
        <v>18</v>
      </c>
      <c r="F237" s="32">
        <v>61160</v>
      </c>
      <c r="G237" s="33">
        <f t="shared" si="22"/>
        <v>589.0491212257774</v>
      </c>
      <c r="H237" s="33">
        <f t="shared" si="23"/>
        <v>1.788875801535403</v>
      </c>
    </row>
    <row r="238" spans="1:8" ht="28.5" customHeight="1">
      <c r="A238" s="54" t="s">
        <v>57</v>
      </c>
      <c r="B238" s="35" t="s">
        <v>15</v>
      </c>
      <c r="C238" s="32">
        <v>17202</v>
      </c>
      <c r="D238" s="33">
        <f t="shared" si="21"/>
        <v>1.9227265563611935</v>
      </c>
      <c r="E238" s="35" t="s">
        <v>21</v>
      </c>
      <c r="F238" s="32">
        <v>54949</v>
      </c>
      <c r="G238" s="33">
        <f t="shared" si="22"/>
        <v>219.43378676898035</v>
      </c>
      <c r="H238" s="33">
        <f>F238/$F$245*100</f>
        <v>1.6072095555684902</v>
      </c>
    </row>
    <row r="239" spans="1:8" ht="28.5" customHeight="1">
      <c r="A239" s="54" t="s">
        <v>73</v>
      </c>
      <c r="B239" s="35" t="s">
        <v>67</v>
      </c>
      <c r="C239" s="32">
        <v>1162</v>
      </c>
      <c r="D239" s="33">
        <f t="shared" si="21"/>
        <v>0.12988072657200947</v>
      </c>
      <c r="E239" s="35" t="s">
        <v>22</v>
      </c>
      <c r="F239" s="32">
        <v>52989</v>
      </c>
      <c r="G239" s="33">
        <f t="shared" si="22"/>
        <v>4460.154905335628</v>
      </c>
      <c r="H239" s="33">
        <f>F239/$F$245*100</f>
        <v>1.5498812924715413</v>
      </c>
    </row>
    <row r="240" spans="1:8" ht="28.5" customHeight="1">
      <c r="A240" s="54" t="s">
        <v>59</v>
      </c>
      <c r="B240" s="35" t="s">
        <v>16</v>
      </c>
      <c r="C240" s="32">
        <v>16019</v>
      </c>
      <c r="D240" s="33">
        <f t="shared" si="21"/>
        <v>1.7904985877427022</v>
      </c>
      <c r="E240" s="35" t="s">
        <v>23</v>
      </c>
      <c r="F240" s="32">
        <v>50277</v>
      </c>
      <c r="G240" s="33">
        <f t="shared" si="22"/>
        <v>213.85854298021098</v>
      </c>
      <c r="H240" s="33">
        <f t="shared" si="23"/>
        <v>1.4705576957782123</v>
      </c>
    </row>
    <row r="241" spans="1:8" ht="28.5" customHeight="1">
      <c r="A241" s="30" t="s">
        <v>60</v>
      </c>
      <c r="B241" s="35" t="s">
        <v>17</v>
      </c>
      <c r="C241" s="32">
        <v>11714</v>
      </c>
      <c r="D241" s="33">
        <f t="shared" si="21"/>
        <v>1.3093139682138717</v>
      </c>
      <c r="E241" s="35" t="s">
        <v>24</v>
      </c>
      <c r="F241" s="32">
        <v>41361</v>
      </c>
      <c r="G241" s="33">
        <f t="shared" si="22"/>
        <v>253.09031927607992</v>
      </c>
      <c r="H241" s="33">
        <f t="shared" si="23"/>
        <v>1.209772596914745</v>
      </c>
    </row>
    <row r="242" spans="1:8" ht="28.5" customHeight="1">
      <c r="A242" s="54" t="s">
        <v>50</v>
      </c>
      <c r="B242" s="35" t="s">
        <v>22</v>
      </c>
      <c r="C242" s="32">
        <v>9354</v>
      </c>
      <c r="D242" s="33">
        <f t="shared" si="21"/>
        <v>1.0455286715615977</v>
      </c>
      <c r="E242" s="35" t="s">
        <v>25</v>
      </c>
      <c r="F242" s="32">
        <v>40107</v>
      </c>
      <c r="G242" s="33">
        <f t="shared" si="22"/>
        <v>328.76844130853107</v>
      </c>
      <c r="H242" s="33">
        <f t="shared" si="23"/>
        <v>1.1730942081782276</v>
      </c>
    </row>
    <row r="243" spans="1:8" s="13" customFormat="1" ht="28.5" customHeight="1">
      <c r="A243" s="38" t="s">
        <v>26</v>
      </c>
      <c r="B243" s="41"/>
      <c r="C243" s="50">
        <f>SUM(C223:C242)</f>
        <v>767925</v>
      </c>
      <c r="D243" s="33">
        <f t="shared" si="21"/>
        <v>85.83361183546504</v>
      </c>
      <c r="E243" s="41"/>
      <c r="F243" s="50">
        <f>SUM(F223:F242)</f>
        <v>2955081</v>
      </c>
      <c r="G243" s="39">
        <f t="shared" si="22"/>
        <v>284.8137513429046</v>
      </c>
      <c r="H243" s="33">
        <f t="shared" si="23"/>
        <v>86.43350053101766</v>
      </c>
    </row>
    <row r="244" spans="1:8" s="13" customFormat="1" ht="28.5" customHeight="1">
      <c r="A244" s="60" t="s">
        <v>52</v>
      </c>
      <c r="B244" s="41"/>
      <c r="C244" s="40">
        <f>C245-C243</f>
        <v>126742</v>
      </c>
      <c r="D244" s="33">
        <f t="shared" si="21"/>
        <v>14.16638816453496</v>
      </c>
      <c r="E244" s="41"/>
      <c r="F244" s="40">
        <f>F245-F243</f>
        <v>463826</v>
      </c>
      <c r="G244" s="39">
        <f t="shared" si="22"/>
        <v>265.96077069953134</v>
      </c>
      <c r="H244" s="33">
        <f t="shared" si="23"/>
        <v>13.566499468982338</v>
      </c>
    </row>
    <row r="245" spans="1:8" s="13" customFormat="1" ht="28.5" customHeight="1">
      <c r="A245" s="38" t="s">
        <v>28</v>
      </c>
      <c r="B245" s="61"/>
      <c r="C245" s="42">
        <v>894667</v>
      </c>
      <c r="D245" s="33">
        <f t="shared" si="21"/>
        <v>100</v>
      </c>
      <c r="E245" s="41"/>
      <c r="F245" s="42">
        <v>3418907</v>
      </c>
      <c r="G245" s="39">
        <f t="shared" si="22"/>
        <v>282.14296492437967</v>
      </c>
      <c r="H245" s="33">
        <f t="shared" si="23"/>
        <v>100</v>
      </c>
    </row>
    <row r="246" spans="1:8" ht="28.5" customHeight="1">
      <c r="A246" s="22"/>
      <c r="B246" s="26"/>
      <c r="C246" s="26"/>
      <c r="D246" s="26"/>
      <c r="E246" s="26"/>
      <c r="F246" s="26"/>
      <c r="G246" s="26"/>
      <c r="H246" s="26"/>
    </row>
    <row r="247" spans="1:8" ht="28.5" customHeight="1">
      <c r="A247" s="16" t="s">
        <v>32</v>
      </c>
      <c r="B247" s="26"/>
      <c r="C247" s="26"/>
      <c r="D247" s="26"/>
      <c r="E247" s="26"/>
      <c r="F247" s="26"/>
      <c r="G247" s="26"/>
      <c r="H247" s="26"/>
    </row>
    <row r="248" spans="1:8" ht="28.5" customHeight="1">
      <c r="A248" s="16"/>
      <c r="B248" s="26"/>
      <c r="C248" s="26"/>
      <c r="D248" s="26"/>
      <c r="E248" s="26"/>
      <c r="F248" s="26"/>
      <c r="G248" s="26"/>
      <c r="H248" s="26"/>
    </row>
    <row r="249" spans="1:8" ht="28.5" customHeight="1">
      <c r="A249" s="92" t="s">
        <v>34</v>
      </c>
      <c r="B249" s="92"/>
      <c r="C249" s="92"/>
      <c r="D249" s="92"/>
      <c r="E249" s="92"/>
      <c r="F249" s="92"/>
      <c r="G249" s="92"/>
      <c r="H249" s="92"/>
    </row>
    <row r="250" spans="1:8" ht="28.5" customHeight="1">
      <c r="A250" s="94" t="s">
        <v>85</v>
      </c>
      <c r="B250" s="94"/>
      <c r="C250" s="94"/>
      <c r="D250" s="94"/>
      <c r="E250" s="94"/>
      <c r="F250" s="94"/>
      <c r="G250" s="94"/>
      <c r="H250" s="94"/>
    </row>
    <row r="251" spans="1:8" ht="28.5" customHeight="1">
      <c r="A251" s="48" t="s">
        <v>36</v>
      </c>
      <c r="B251" s="28" t="s">
        <v>1</v>
      </c>
      <c r="C251" s="28">
        <v>2022</v>
      </c>
      <c r="D251" s="28" t="s">
        <v>30</v>
      </c>
      <c r="E251" s="28" t="s">
        <v>1</v>
      </c>
      <c r="F251" s="28">
        <v>2023</v>
      </c>
      <c r="G251" s="29" t="s">
        <v>31</v>
      </c>
      <c r="H251" s="28" t="s">
        <v>30</v>
      </c>
    </row>
    <row r="252" spans="1:8" ht="28.5" customHeight="1">
      <c r="A252" s="30" t="s">
        <v>35</v>
      </c>
      <c r="B252" s="31" t="s">
        <v>4</v>
      </c>
      <c r="C252" s="32">
        <v>352444</v>
      </c>
      <c r="D252" s="33">
        <f aca="true" t="shared" si="24" ref="D252:D274">C252/$C$274*100</f>
        <v>29.72131732315536</v>
      </c>
      <c r="E252" s="31" t="s">
        <v>4</v>
      </c>
      <c r="F252" s="32">
        <v>973961</v>
      </c>
      <c r="G252" s="33">
        <f>(F252-C252)/C252*100</f>
        <v>176.3448945080637</v>
      </c>
      <c r="H252" s="33">
        <f>F252/$F$274*100</f>
        <v>24.800032185314073</v>
      </c>
    </row>
    <row r="253" spans="1:8" ht="28.5" customHeight="1">
      <c r="A253" s="54" t="s">
        <v>49</v>
      </c>
      <c r="B253" s="31" t="s">
        <v>5</v>
      </c>
      <c r="C253" s="32">
        <v>92979</v>
      </c>
      <c r="D253" s="33">
        <f t="shared" si="24"/>
        <v>7.840843831614845</v>
      </c>
      <c r="E253" s="31" t="s">
        <v>5</v>
      </c>
      <c r="F253" s="32">
        <v>324448</v>
      </c>
      <c r="G253" s="33">
        <f aca="true" t="shared" si="25" ref="G253:G274">(F253-C253)/C253*100</f>
        <v>248.94761182632638</v>
      </c>
      <c r="H253" s="33">
        <f aca="true" t="shared" si="26" ref="H253:H274">F253/$F$274*100</f>
        <v>8.261440491416783</v>
      </c>
    </row>
    <row r="254" spans="1:8" ht="28.5" customHeight="1">
      <c r="A254" s="30" t="s">
        <v>37</v>
      </c>
      <c r="B254" s="35" t="s">
        <v>21</v>
      </c>
      <c r="C254" s="32">
        <v>13836</v>
      </c>
      <c r="D254" s="33">
        <f t="shared" si="24"/>
        <v>1.1667786839417824</v>
      </c>
      <c r="E254" s="31" t="s">
        <v>6</v>
      </c>
      <c r="F254" s="32">
        <v>204389</v>
      </c>
      <c r="G254" s="33">
        <f t="shared" si="25"/>
        <v>1377.2260769008383</v>
      </c>
      <c r="H254" s="33">
        <f t="shared" si="26"/>
        <v>5.204370378612859</v>
      </c>
    </row>
    <row r="255" spans="1:8" ht="28.5" customHeight="1">
      <c r="A255" s="54" t="s">
        <v>43</v>
      </c>
      <c r="B255" s="31" t="s">
        <v>6</v>
      </c>
      <c r="C255" s="32">
        <v>78586</v>
      </c>
      <c r="D255" s="33">
        <f t="shared" si="24"/>
        <v>6.627093788396135</v>
      </c>
      <c r="E255" s="31" t="s">
        <v>7</v>
      </c>
      <c r="F255" s="32">
        <v>198552</v>
      </c>
      <c r="G255" s="33">
        <f t="shared" si="25"/>
        <v>152.65568930852825</v>
      </c>
      <c r="H255" s="33">
        <f t="shared" si="26"/>
        <v>5.055742468598312</v>
      </c>
    </row>
    <row r="256" spans="1:8" ht="28.5" customHeight="1">
      <c r="A256" s="54" t="s">
        <v>46</v>
      </c>
      <c r="B256" s="31" t="s">
        <v>10</v>
      </c>
      <c r="C256" s="32">
        <v>61826</v>
      </c>
      <c r="D256" s="33">
        <f t="shared" si="24"/>
        <v>5.213736550548182</v>
      </c>
      <c r="E256" s="31" t="s">
        <v>10</v>
      </c>
      <c r="F256" s="32">
        <v>191014</v>
      </c>
      <c r="G256" s="33">
        <f t="shared" si="25"/>
        <v>208.95416167955227</v>
      </c>
      <c r="H256" s="33">
        <f t="shared" si="26"/>
        <v>4.863801885132549</v>
      </c>
    </row>
    <row r="257" spans="1:8" ht="28.5" customHeight="1">
      <c r="A257" s="54" t="s">
        <v>41</v>
      </c>
      <c r="B257" s="31" t="s">
        <v>14</v>
      </c>
      <c r="C257" s="32">
        <v>25558</v>
      </c>
      <c r="D257" s="33">
        <f t="shared" si="24"/>
        <v>2.1552854585273256</v>
      </c>
      <c r="E257" s="31" t="s">
        <v>8</v>
      </c>
      <c r="F257" s="32">
        <v>166768</v>
      </c>
      <c r="G257" s="33">
        <f t="shared" si="25"/>
        <v>552.5080209719071</v>
      </c>
      <c r="H257" s="33">
        <f t="shared" si="26"/>
        <v>4.246424412764431</v>
      </c>
    </row>
    <row r="258" spans="1:8" ht="28.5" customHeight="1">
      <c r="A258" s="30" t="s">
        <v>44</v>
      </c>
      <c r="B258" s="31" t="s">
        <v>7</v>
      </c>
      <c r="C258" s="32">
        <v>65510</v>
      </c>
      <c r="D258" s="33">
        <f t="shared" si="24"/>
        <v>5.524405289464164</v>
      </c>
      <c r="E258" s="31" t="s">
        <v>12</v>
      </c>
      <c r="F258" s="32">
        <v>163677</v>
      </c>
      <c r="G258" s="33">
        <f t="shared" si="25"/>
        <v>149.85040451839413</v>
      </c>
      <c r="H258" s="33">
        <f t="shared" si="26"/>
        <v>4.167718079056196</v>
      </c>
    </row>
    <row r="259" spans="1:8" ht="28.5" customHeight="1">
      <c r="A259" s="30" t="s">
        <v>42</v>
      </c>
      <c r="B259" s="31" t="s">
        <v>12</v>
      </c>
      <c r="C259" s="32">
        <v>58836</v>
      </c>
      <c r="D259" s="33">
        <f>C259/$C$274*100</f>
        <v>4.961592270049054</v>
      </c>
      <c r="E259" s="31" t="s">
        <v>11</v>
      </c>
      <c r="F259" s="32">
        <v>162477</v>
      </c>
      <c r="G259" s="33">
        <f>(F259-C259)/C259*100</f>
        <v>176.15235570059147</v>
      </c>
      <c r="H259" s="33">
        <f>F259/$F$274*100</f>
        <v>4.137162401136467</v>
      </c>
    </row>
    <row r="260" spans="1:8" ht="28.5" customHeight="1">
      <c r="A260" s="54" t="s">
        <v>45</v>
      </c>
      <c r="B260" s="31" t="s">
        <v>8</v>
      </c>
      <c r="C260" s="32">
        <v>61776</v>
      </c>
      <c r="D260" s="33">
        <f>C260/$C$274*100</f>
        <v>5.209520091008063</v>
      </c>
      <c r="E260" s="31" t="s">
        <v>9</v>
      </c>
      <c r="F260" s="32">
        <v>153858</v>
      </c>
      <c r="G260" s="33">
        <f>(F260-C260)/C260*100</f>
        <v>149.05788655788658</v>
      </c>
      <c r="H260" s="33">
        <f>F260/$F$274*100</f>
        <v>3.917696244478016</v>
      </c>
    </row>
    <row r="261" spans="1:8" ht="28.5" customHeight="1">
      <c r="A261" s="30" t="s">
        <v>39</v>
      </c>
      <c r="B261" s="31" t="s">
        <v>11</v>
      </c>
      <c r="C261" s="32">
        <v>42358</v>
      </c>
      <c r="D261" s="33">
        <f>C261/$C$274*100</f>
        <v>3.572015864007374</v>
      </c>
      <c r="E261" s="31" t="s">
        <v>14</v>
      </c>
      <c r="F261" s="32">
        <v>152347</v>
      </c>
      <c r="G261" s="33">
        <f>(F261-C261)/C261*100</f>
        <v>259.66523443033196</v>
      </c>
      <c r="H261" s="33">
        <f>F261/$F$274*100</f>
        <v>3.879221553364091</v>
      </c>
    </row>
    <row r="262" spans="1:8" ht="28.5" customHeight="1">
      <c r="A262" s="54" t="s">
        <v>47</v>
      </c>
      <c r="B262" s="35" t="s">
        <v>18</v>
      </c>
      <c r="C262" s="32">
        <v>14529</v>
      </c>
      <c r="D262" s="33">
        <f t="shared" si="24"/>
        <v>1.2252188131678343</v>
      </c>
      <c r="E262" s="35" t="s">
        <v>13</v>
      </c>
      <c r="F262" s="32">
        <v>107848</v>
      </c>
      <c r="G262" s="33">
        <f t="shared" si="25"/>
        <v>642.2947209030215</v>
      </c>
      <c r="H262" s="33">
        <f t="shared" si="26"/>
        <v>2.7461406269057513</v>
      </c>
    </row>
    <row r="263" spans="1:8" ht="28.5" customHeight="1">
      <c r="A263" s="54" t="s">
        <v>48</v>
      </c>
      <c r="B263" s="31" t="s">
        <v>9</v>
      </c>
      <c r="C263" s="32">
        <v>35141</v>
      </c>
      <c r="D263" s="33">
        <f t="shared" si="24"/>
        <v>2.96341209398657</v>
      </c>
      <c r="E263" s="35" t="s">
        <v>15</v>
      </c>
      <c r="F263" s="32">
        <v>94460</v>
      </c>
      <c r="G263" s="33">
        <f t="shared" si="25"/>
        <v>168.802822913406</v>
      </c>
      <c r="H263" s="33">
        <f t="shared" si="26"/>
        <v>2.405241113581311</v>
      </c>
    </row>
    <row r="264" spans="1:8" ht="28.5" customHeight="1">
      <c r="A264" s="54" t="s">
        <v>63</v>
      </c>
      <c r="B264" s="35" t="s">
        <v>84</v>
      </c>
      <c r="C264" s="32">
        <v>8885</v>
      </c>
      <c r="D264" s="33">
        <f>C264/$C$274*100</f>
        <v>0.7492648602791802</v>
      </c>
      <c r="E264" s="35" t="s">
        <v>16</v>
      </c>
      <c r="F264" s="32">
        <v>83504</v>
      </c>
      <c r="G264" s="33">
        <f>(F264-C264)/C264*100</f>
        <v>839.8311761395611</v>
      </c>
      <c r="H264" s="33">
        <f>F264/$F$274*100</f>
        <v>2.126267774174188</v>
      </c>
    </row>
    <row r="265" spans="1:8" ht="28.5" customHeight="1">
      <c r="A265" s="54" t="s">
        <v>20</v>
      </c>
      <c r="B265" s="35" t="s">
        <v>15</v>
      </c>
      <c r="C265" s="32">
        <v>22198</v>
      </c>
      <c r="D265" s="33">
        <f>C265/$C$274*100</f>
        <v>1.871939377431316</v>
      </c>
      <c r="E265" s="35" t="s">
        <v>17</v>
      </c>
      <c r="F265" s="32">
        <v>80489</v>
      </c>
      <c r="G265" s="33">
        <f>(F265-C265)/C265*100</f>
        <v>262.59572934498607</v>
      </c>
      <c r="H265" s="33">
        <f>F265/$F$274*100</f>
        <v>2.04949663340087</v>
      </c>
    </row>
    <row r="266" spans="1:8" ht="28.5" customHeight="1">
      <c r="A266" s="54" t="s">
        <v>51</v>
      </c>
      <c r="B266" s="35" t="s">
        <v>22</v>
      </c>
      <c r="C266" s="32">
        <v>12577</v>
      </c>
      <c r="D266" s="33">
        <f>C266/$C$274*100</f>
        <v>1.0606082327215813</v>
      </c>
      <c r="E266" s="35" t="s">
        <v>18</v>
      </c>
      <c r="F266" s="32">
        <v>68799</v>
      </c>
      <c r="G266" s="33">
        <f>(F266-C266)/C266*100</f>
        <v>447.0223423709947</v>
      </c>
      <c r="H266" s="33">
        <f>F266/$F$274*100</f>
        <v>1.7518334043328458</v>
      </c>
    </row>
    <row r="267" spans="1:8" ht="28.5" customHeight="1">
      <c r="A267" s="30" t="s">
        <v>73</v>
      </c>
      <c r="B267" s="35" t="s">
        <v>66</v>
      </c>
      <c r="C267" s="32">
        <v>2058</v>
      </c>
      <c r="D267" s="33">
        <f t="shared" si="24"/>
        <v>0.1735494746713059</v>
      </c>
      <c r="E267" s="35" t="s">
        <v>21</v>
      </c>
      <c r="F267" s="32">
        <v>61793</v>
      </c>
      <c r="G267" s="33">
        <f t="shared" si="25"/>
        <v>2902.5753158406224</v>
      </c>
      <c r="H267" s="33">
        <f t="shared" si="26"/>
        <v>1.5734391714114966</v>
      </c>
    </row>
    <row r="268" spans="1:8" ht="28.5" customHeight="1">
      <c r="A268" s="54" t="s">
        <v>57</v>
      </c>
      <c r="B268" s="35" t="s">
        <v>13</v>
      </c>
      <c r="C268" s="32">
        <v>24481</v>
      </c>
      <c r="D268" s="33">
        <f t="shared" si="24"/>
        <v>2.0644629200331583</v>
      </c>
      <c r="E268" s="35" t="s">
        <v>22</v>
      </c>
      <c r="F268" s="32">
        <v>59443</v>
      </c>
      <c r="G268" s="33">
        <f t="shared" si="25"/>
        <v>142.81279359503287</v>
      </c>
      <c r="H268" s="33">
        <f t="shared" si="26"/>
        <v>1.5136009688186947</v>
      </c>
    </row>
    <row r="269" spans="1:8" ht="28.5" customHeight="1">
      <c r="A269" s="54" t="s">
        <v>59</v>
      </c>
      <c r="B269" s="35" t="s">
        <v>16</v>
      </c>
      <c r="C269" s="32">
        <v>19922</v>
      </c>
      <c r="D269" s="33">
        <f t="shared" si="24"/>
        <v>1.6800061391650905</v>
      </c>
      <c r="E269" s="35" t="s">
        <v>23</v>
      </c>
      <c r="F269" s="32">
        <v>57551</v>
      </c>
      <c r="G269" s="33">
        <f t="shared" si="25"/>
        <v>188.8816383897199</v>
      </c>
      <c r="H269" s="33">
        <f t="shared" si="26"/>
        <v>1.4654248499652558</v>
      </c>
    </row>
    <row r="270" spans="1:8" ht="28.5" customHeight="1">
      <c r="A270" s="30" t="s">
        <v>60</v>
      </c>
      <c r="B270" s="35" t="s">
        <v>17</v>
      </c>
      <c r="C270" s="32">
        <v>15517</v>
      </c>
      <c r="D270" s="33">
        <f t="shared" si="24"/>
        <v>1.3085360536805897</v>
      </c>
      <c r="E270" s="35" t="s">
        <v>24</v>
      </c>
      <c r="F270" s="32">
        <v>48359</v>
      </c>
      <c r="G270" s="33">
        <f>(F270-C270)/C270*100</f>
        <v>211.65173680479472</v>
      </c>
      <c r="H270" s="33">
        <f t="shared" si="26"/>
        <v>1.2313683571001337</v>
      </c>
    </row>
    <row r="271" spans="1:8" ht="28.5" customHeight="1">
      <c r="A271" s="54" t="s">
        <v>50</v>
      </c>
      <c r="B271" s="35" t="s">
        <v>23</v>
      </c>
      <c r="C271" s="32">
        <v>12347</v>
      </c>
      <c r="D271" s="33">
        <f t="shared" si="24"/>
        <v>1.041212518837033</v>
      </c>
      <c r="E271" s="35" t="s">
        <v>25</v>
      </c>
      <c r="F271" s="32">
        <v>45124</v>
      </c>
      <c r="G271" s="33">
        <f>(F271-C271)/C271*100</f>
        <v>265.46529521341216</v>
      </c>
      <c r="H271" s="33">
        <f t="shared" si="26"/>
        <v>1.1489953420415318</v>
      </c>
    </row>
    <row r="272" spans="1:8" ht="28.5" customHeight="1">
      <c r="A272" s="48" t="s">
        <v>26</v>
      </c>
      <c r="B272" s="49"/>
      <c r="C272" s="50">
        <f>SUM(C252:C271)</f>
        <v>1021364</v>
      </c>
      <c r="D272" s="33">
        <f t="shared" si="24"/>
        <v>86.13079963468596</v>
      </c>
      <c r="E272" s="49"/>
      <c r="F272" s="50">
        <f>SUM(F252:F271)</f>
        <v>3398861</v>
      </c>
      <c r="G272" s="39">
        <f t="shared" si="25"/>
        <v>232.77665944756228</v>
      </c>
      <c r="H272" s="33">
        <f t="shared" si="26"/>
        <v>86.54541834160587</v>
      </c>
    </row>
    <row r="273" spans="1:8" ht="28.5" customHeight="1">
      <c r="A273" s="58" t="s">
        <v>52</v>
      </c>
      <c r="B273" s="49"/>
      <c r="C273" s="51">
        <f>C274-C272</f>
        <v>164465</v>
      </c>
      <c r="D273" s="33">
        <f t="shared" si="24"/>
        <v>13.869200365314056</v>
      </c>
      <c r="E273" s="49"/>
      <c r="F273" s="40">
        <f>F274-F272</f>
        <v>528396</v>
      </c>
      <c r="G273" s="39">
        <f t="shared" si="25"/>
        <v>221.28173167543247</v>
      </c>
      <c r="H273" s="33">
        <f t="shared" si="26"/>
        <v>13.45458165839414</v>
      </c>
    </row>
    <row r="274" spans="1:8" ht="28.5" customHeight="1">
      <c r="A274" s="48" t="s">
        <v>28</v>
      </c>
      <c r="B274" s="49"/>
      <c r="C274" s="42">
        <v>1185829</v>
      </c>
      <c r="D274" s="33">
        <f t="shared" si="24"/>
        <v>100</v>
      </c>
      <c r="E274" s="49"/>
      <c r="F274" s="62">
        <v>3927257</v>
      </c>
      <c r="G274" s="39">
        <f t="shared" si="25"/>
        <v>231.18240488299747</v>
      </c>
      <c r="H274" s="33">
        <f t="shared" si="26"/>
        <v>100</v>
      </c>
    </row>
    <row r="275" spans="1:8" ht="28.5" customHeight="1">
      <c r="A275" s="63"/>
      <c r="B275" s="26"/>
      <c r="C275" s="26"/>
      <c r="D275" s="26"/>
      <c r="E275" s="26"/>
      <c r="F275" s="26"/>
      <c r="G275" s="26"/>
      <c r="H275" s="26"/>
    </row>
    <row r="276" spans="1:8" ht="28.5" customHeight="1">
      <c r="A276" s="16" t="s">
        <v>32</v>
      </c>
      <c r="B276" s="26"/>
      <c r="C276" s="26"/>
      <c r="D276" s="26"/>
      <c r="E276" s="26"/>
      <c r="F276" s="26"/>
      <c r="G276" s="26"/>
      <c r="H276" s="26"/>
    </row>
    <row r="277" spans="1:8" ht="28.5" customHeight="1">
      <c r="A277" s="16"/>
      <c r="B277" s="26"/>
      <c r="C277" s="26"/>
      <c r="D277" s="26"/>
      <c r="E277" s="26"/>
      <c r="F277" s="26"/>
      <c r="G277" s="26"/>
      <c r="H277" s="26"/>
    </row>
    <row r="278" spans="1:8" ht="28.5" customHeight="1">
      <c r="A278" s="92" t="s">
        <v>34</v>
      </c>
      <c r="B278" s="92"/>
      <c r="C278" s="92"/>
      <c r="D278" s="92"/>
      <c r="E278" s="92"/>
      <c r="F278" s="92"/>
      <c r="G278" s="92"/>
      <c r="H278" s="92"/>
    </row>
    <row r="279" spans="1:8" ht="28.5" customHeight="1">
      <c r="A279" s="95" t="s">
        <v>87</v>
      </c>
      <c r="B279" s="95"/>
      <c r="C279" s="95"/>
      <c r="D279" s="95"/>
      <c r="E279" s="95"/>
      <c r="F279" s="95"/>
      <c r="G279" s="95"/>
      <c r="H279" s="95"/>
    </row>
    <row r="280" spans="1:8" ht="28.5" customHeight="1">
      <c r="A280" s="64" t="s">
        <v>36</v>
      </c>
      <c r="B280" s="65" t="s">
        <v>1</v>
      </c>
      <c r="C280" s="65">
        <v>2022</v>
      </c>
      <c r="D280" s="65" t="s">
        <v>30</v>
      </c>
      <c r="E280" s="65" t="s">
        <v>1</v>
      </c>
      <c r="F280" s="65">
        <v>2023</v>
      </c>
      <c r="G280" s="66" t="s">
        <v>31</v>
      </c>
      <c r="H280" s="65" t="s">
        <v>30</v>
      </c>
    </row>
    <row r="281" spans="1:8" ht="28.5" customHeight="1">
      <c r="A281" s="67" t="s">
        <v>35</v>
      </c>
      <c r="B281" s="68" t="s">
        <v>4</v>
      </c>
      <c r="C281" s="32">
        <v>438477</v>
      </c>
      <c r="D281" s="33">
        <f aca="true" t="shared" si="27" ref="D281:D303">C281/$C$303*100</f>
        <v>29.406809726955018</v>
      </c>
      <c r="E281" s="68" t="s">
        <v>4</v>
      </c>
      <c r="F281" s="32">
        <v>1093234</v>
      </c>
      <c r="G281" s="33">
        <f>(F281-C281)/C281*100</f>
        <v>149.32527817878702</v>
      </c>
      <c r="H281" s="33">
        <f aca="true" t="shared" si="28" ref="H281:H303">F281/$F$303*100</f>
        <v>24.910212550510423</v>
      </c>
    </row>
    <row r="282" spans="1:8" ht="28.5" customHeight="1">
      <c r="A282" s="69" t="s">
        <v>49</v>
      </c>
      <c r="B282" s="68" t="s">
        <v>5</v>
      </c>
      <c r="C282" s="32">
        <v>119775</v>
      </c>
      <c r="D282" s="33">
        <f t="shared" si="27"/>
        <v>8.032805905545871</v>
      </c>
      <c r="E282" s="68" t="s">
        <v>5</v>
      </c>
      <c r="F282" s="32">
        <v>359936</v>
      </c>
      <c r="G282" s="33">
        <f aca="true" t="shared" si="29" ref="G282:G303">(F282-C282)/C282*100</f>
        <v>200.51012314756838</v>
      </c>
      <c r="H282" s="33">
        <f t="shared" si="28"/>
        <v>8.201430128024302</v>
      </c>
    </row>
    <row r="283" spans="1:8" ht="28.5" customHeight="1">
      <c r="A283" s="67" t="s">
        <v>37</v>
      </c>
      <c r="B283" s="70" t="s">
        <v>22</v>
      </c>
      <c r="C283" s="71">
        <v>17450</v>
      </c>
      <c r="D283" s="33">
        <f t="shared" si="27"/>
        <v>1.170298167829476</v>
      </c>
      <c r="E283" s="68" t="s">
        <v>6</v>
      </c>
      <c r="F283" s="32">
        <v>229537</v>
      </c>
      <c r="G283" s="33">
        <f t="shared" si="29"/>
        <v>1215.3982808022922</v>
      </c>
      <c r="H283" s="33">
        <f t="shared" si="28"/>
        <v>5.230184441946108</v>
      </c>
    </row>
    <row r="284" spans="1:8" ht="28.5" customHeight="1">
      <c r="A284" s="69" t="s">
        <v>43</v>
      </c>
      <c r="B284" s="68" t="s">
        <v>6</v>
      </c>
      <c r="C284" s="32">
        <v>95989</v>
      </c>
      <c r="D284" s="33">
        <f t="shared" si="27"/>
        <v>6.437578844228284</v>
      </c>
      <c r="E284" s="68" t="s">
        <v>7</v>
      </c>
      <c r="F284" s="32">
        <v>220998</v>
      </c>
      <c r="G284" s="33">
        <f t="shared" si="29"/>
        <v>130.23263082228172</v>
      </c>
      <c r="H284" s="33">
        <f t="shared" si="28"/>
        <v>5.035616485800572</v>
      </c>
    </row>
    <row r="285" spans="1:8" ht="28.5" customHeight="1">
      <c r="A285" s="69" t="s">
        <v>46</v>
      </c>
      <c r="B285" s="68" t="s">
        <v>10</v>
      </c>
      <c r="C285" s="71">
        <v>76517</v>
      </c>
      <c r="D285" s="33">
        <f t="shared" si="27"/>
        <v>5.131673633685272</v>
      </c>
      <c r="E285" s="68" t="s">
        <v>10</v>
      </c>
      <c r="F285" s="71">
        <v>212185</v>
      </c>
      <c r="G285" s="33">
        <f t="shared" si="29"/>
        <v>177.3043898741456</v>
      </c>
      <c r="H285" s="33">
        <f t="shared" si="28"/>
        <v>4.8348052201359035</v>
      </c>
    </row>
    <row r="286" spans="1:8" ht="28.5" customHeight="1">
      <c r="A286" s="69" t="s">
        <v>41</v>
      </c>
      <c r="B286" s="68" t="s">
        <v>14</v>
      </c>
      <c r="C286" s="71">
        <v>37112</v>
      </c>
      <c r="D286" s="33">
        <f t="shared" si="27"/>
        <v>2.488945879913324</v>
      </c>
      <c r="E286" s="68" t="s">
        <v>8</v>
      </c>
      <c r="F286" s="71">
        <v>188041</v>
      </c>
      <c r="G286" s="33">
        <f t="shared" si="29"/>
        <v>406.6851692175038</v>
      </c>
      <c r="H286" s="33">
        <f t="shared" si="28"/>
        <v>4.284664836814928</v>
      </c>
    </row>
    <row r="287" spans="1:8" ht="28.5" customHeight="1">
      <c r="A287" s="67" t="s">
        <v>44</v>
      </c>
      <c r="B287" s="68" t="s">
        <v>7</v>
      </c>
      <c r="C287" s="32">
        <v>80188</v>
      </c>
      <c r="D287" s="33">
        <f t="shared" si="27"/>
        <v>5.377872176613754</v>
      </c>
      <c r="E287" s="68" t="s">
        <v>12</v>
      </c>
      <c r="F287" s="71">
        <v>186713</v>
      </c>
      <c r="G287" s="33">
        <f t="shared" si="29"/>
        <v>132.84406644385695</v>
      </c>
      <c r="H287" s="33">
        <f t="shared" si="28"/>
        <v>4.2544052928681815</v>
      </c>
    </row>
    <row r="288" spans="1:8" ht="28.5" customHeight="1">
      <c r="A288" s="67" t="s">
        <v>42</v>
      </c>
      <c r="B288" s="68" t="s">
        <v>12</v>
      </c>
      <c r="C288" s="71">
        <v>71909</v>
      </c>
      <c r="D288" s="33">
        <f t="shared" si="27"/>
        <v>4.822634438421191</v>
      </c>
      <c r="E288" s="68" t="s">
        <v>11</v>
      </c>
      <c r="F288" s="71">
        <v>176821</v>
      </c>
      <c r="G288" s="33">
        <f t="shared" si="29"/>
        <v>145.89550682112113</v>
      </c>
      <c r="H288" s="33">
        <f t="shared" si="28"/>
        <v>4.02900814774678</v>
      </c>
    </row>
    <row r="289" spans="1:8" ht="28.5" customHeight="1">
      <c r="A289" s="69" t="s">
        <v>45</v>
      </c>
      <c r="B289" s="68" t="s">
        <v>8</v>
      </c>
      <c r="C289" s="71">
        <v>75737</v>
      </c>
      <c r="D289" s="33">
        <f t="shared" si="27"/>
        <v>5.079362311570258</v>
      </c>
      <c r="E289" s="68" t="s">
        <v>9</v>
      </c>
      <c r="F289" s="71">
        <v>174083</v>
      </c>
      <c r="G289" s="33">
        <f t="shared" si="29"/>
        <v>129.85198779988644</v>
      </c>
      <c r="H289" s="33">
        <f t="shared" si="28"/>
        <v>3.9666206241577795</v>
      </c>
    </row>
    <row r="290" spans="1:8" ht="28.5" customHeight="1">
      <c r="A290" s="67" t="s">
        <v>39</v>
      </c>
      <c r="B290" s="68" t="s">
        <v>11</v>
      </c>
      <c r="C290" s="71">
        <v>54905</v>
      </c>
      <c r="D290" s="33">
        <f t="shared" si="27"/>
        <v>3.682247616313889</v>
      </c>
      <c r="E290" s="68" t="s">
        <v>14</v>
      </c>
      <c r="F290" s="71">
        <v>167081</v>
      </c>
      <c r="G290" s="33">
        <f t="shared" si="29"/>
        <v>204.30926145159822</v>
      </c>
      <c r="H290" s="33">
        <f t="shared" si="28"/>
        <v>3.8070744444024176</v>
      </c>
    </row>
    <row r="291" spans="1:8" ht="28.5" customHeight="1">
      <c r="A291" s="69" t="s">
        <v>47</v>
      </c>
      <c r="B291" s="70" t="s">
        <v>16</v>
      </c>
      <c r="C291" s="71">
        <v>23965</v>
      </c>
      <c r="D291" s="33">
        <f t="shared" si="27"/>
        <v>1.607231839085008</v>
      </c>
      <c r="E291" s="70" t="s">
        <v>13</v>
      </c>
      <c r="F291" s="71">
        <v>117575</v>
      </c>
      <c r="G291" s="33">
        <f t="shared" si="29"/>
        <v>390.61130815773004</v>
      </c>
      <c r="H291" s="33">
        <f t="shared" si="28"/>
        <v>2.679040571941838</v>
      </c>
    </row>
    <row r="292" spans="1:8" ht="28.5" customHeight="1">
      <c r="A292" s="69" t="s">
        <v>48</v>
      </c>
      <c r="B292" s="68" t="s">
        <v>9</v>
      </c>
      <c r="C292" s="71">
        <v>42077</v>
      </c>
      <c r="D292" s="33">
        <f t="shared" si="27"/>
        <v>2.8219275649146622</v>
      </c>
      <c r="E292" s="70" t="s">
        <v>15</v>
      </c>
      <c r="F292" s="71">
        <v>104717</v>
      </c>
      <c r="G292" s="33">
        <f t="shared" si="29"/>
        <v>148.86992893980084</v>
      </c>
      <c r="H292" s="33">
        <f t="shared" si="28"/>
        <v>2.3860607405658807</v>
      </c>
    </row>
    <row r="293" spans="1:8" ht="28.5" customHeight="1">
      <c r="A293" s="69" t="s">
        <v>63</v>
      </c>
      <c r="B293" s="70" t="s">
        <v>84</v>
      </c>
      <c r="C293" s="71">
        <v>11633</v>
      </c>
      <c r="D293" s="33">
        <f t="shared" si="27"/>
        <v>0.7801764232871228</v>
      </c>
      <c r="E293" s="70" t="s">
        <v>16</v>
      </c>
      <c r="F293" s="71">
        <v>94161</v>
      </c>
      <c r="G293" s="33">
        <f t="shared" si="29"/>
        <v>709.4300696295023</v>
      </c>
      <c r="H293" s="33">
        <f t="shared" si="28"/>
        <v>2.145533823471107</v>
      </c>
    </row>
    <row r="294" spans="1:8" ht="28.5" customHeight="1">
      <c r="A294" s="69" t="s">
        <v>20</v>
      </c>
      <c r="B294" s="70" t="s">
        <v>15</v>
      </c>
      <c r="C294" s="71">
        <v>28389</v>
      </c>
      <c r="D294" s="33">
        <f t="shared" si="27"/>
        <v>1.903930927593753</v>
      </c>
      <c r="E294" s="70" t="s">
        <v>17</v>
      </c>
      <c r="F294" s="71">
        <v>90426</v>
      </c>
      <c r="G294" s="33">
        <f t="shared" si="29"/>
        <v>218.5247807249287</v>
      </c>
      <c r="H294" s="33">
        <f t="shared" si="28"/>
        <v>2.0604288561208812</v>
      </c>
    </row>
    <row r="295" spans="1:8" ht="28.5" customHeight="1">
      <c r="A295" s="69" t="s">
        <v>51</v>
      </c>
      <c r="B295" s="70" t="s">
        <v>21</v>
      </c>
      <c r="C295" s="71">
        <v>17711</v>
      </c>
      <c r="D295" s="33">
        <f t="shared" si="27"/>
        <v>1.1878023409987304</v>
      </c>
      <c r="E295" s="70" t="s">
        <v>18</v>
      </c>
      <c r="F295" s="71">
        <v>76422</v>
      </c>
      <c r="G295" s="33">
        <f t="shared" si="29"/>
        <v>331.494551408729</v>
      </c>
      <c r="H295" s="33">
        <f t="shared" si="28"/>
        <v>1.7413364966101563</v>
      </c>
    </row>
    <row r="296" spans="1:8" ht="28.5" customHeight="1">
      <c r="A296" s="69" t="s">
        <v>73</v>
      </c>
      <c r="B296" s="70" t="s">
        <v>86</v>
      </c>
      <c r="C296" s="71">
        <v>3360</v>
      </c>
      <c r="D296" s="33">
        <f t="shared" si="27"/>
        <v>0.2253410798800595</v>
      </c>
      <c r="E296" s="70" t="s">
        <v>21</v>
      </c>
      <c r="F296" s="71">
        <v>71079</v>
      </c>
      <c r="G296" s="33">
        <f t="shared" si="29"/>
        <v>2015.4464285714287</v>
      </c>
      <c r="H296" s="33">
        <f t="shared" si="28"/>
        <v>1.6195919609870626</v>
      </c>
    </row>
    <row r="297" spans="1:8" ht="28.5" customHeight="1">
      <c r="A297" s="69" t="s">
        <v>57</v>
      </c>
      <c r="B297" s="70" t="s">
        <v>13</v>
      </c>
      <c r="C297" s="71">
        <v>30774</v>
      </c>
      <c r="D297" s="33">
        <f t="shared" si="27"/>
        <v>2.063882854830045</v>
      </c>
      <c r="E297" s="70" t="s">
        <v>22</v>
      </c>
      <c r="F297" s="71">
        <v>63306</v>
      </c>
      <c r="G297" s="33">
        <f t="shared" si="29"/>
        <v>105.71261454474556</v>
      </c>
      <c r="H297" s="33">
        <f t="shared" si="28"/>
        <v>1.442477928533702</v>
      </c>
    </row>
    <row r="298" spans="1:8" ht="28.5" customHeight="1">
      <c r="A298" s="54" t="s">
        <v>59</v>
      </c>
      <c r="B298" s="70" t="s">
        <v>17</v>
      </c>
      <c r="C298" s="71">
        <v>22691</v>
      </c>
      <c r="D298" s="33">
        <f t="shared" si="27"/>
        <v>1.5217900129638187</v>
      </c>
      <c r="E298" s="70" t="s">
        <v>23</v>
      </c>
      <c r="F298" s="71">
        <v>62387</v>
      </c>
      <c r="G298" s="33">
        <f t="shared" si="29"/>
        <v>174.94160680445992</v>
      </c>
      <c r="H298" s="33">
        <f t="shared" si="28"/>
        <v>1.421537777263325</v>
      </c>
    </row>
    <row r="299" spans="1:8" ht="28.5" customHeight="1">
      <c r="A299" s="30" t="s">
        <v>60</v>
      </c>
      <c r="B299" s="70" t="s">
        <v>18</v>
      </c>
      <c r="C299" s="71">
        <v>19272</v>
      </c>
      <c r="D299" s="33">
        <f t="shared" si="27"/>
        <v>1.2924920510263413</v>
      </c>
      <c r="E299" s="70" t="s">
        <v>24</v>
      </c>
      <c r="F299" s="71">
        <v>54191</v>
      </c>
      <c r="G299" s="33">
        <f t="shared" si="29"/>
        <v>181.1903279369033</v>
      </c>
      <c r="H299" s="33">
        <f t="shared" si="28"/>
        <v>1.234785350917288</v>
      </c>
    </row>
    <row r="300" spans="1:8" ht="28.5" customHeight="1">
      <c r="A300" s="54" t="s">
        <v>50</v>
      </c>
      <c r="B300" s="70" t="s">
        <v>23</v>
      </c>
      <c r="C300" s="71">
        <v>16069</v>
      </c>
      <c r="D300" s="33">
        <f t="shared" si="27"/>
        <v>1.077680301366868</v>
      </c>
      <c r="E300" s="70" t="s">
        <v>25</v>
      </c>
      <c r="F300" s="71">
        <v>50391</v>
      </c>
      <c r="G300" s="33">
        <f t="shared" si="29"/>
        <v>213.59138714294605</v>
      </c>
      <c r="H300" s="33">
        <f t="shared" si="28"/>
        <v>1.1481993064913558</v>
      </c>
    </row>
    <row r="301" spans="1:8" ht="28.5" customHeight="1">
      <c r="A301" s="64" t="s">
        <v>26</v>
      </c>
      <c r="B301" s="72"/>
      <c r="C301" s="50">
        <f>SUM(C281:C300)</f>
        <v>1284000</v>
      </c>
      <c r="D301" s="33">
        <f t="shared" si="27"/>
        <v>86.11248409702274</v>
      </c>
      <c r="E301" s="72"/>
      <c r="F301" s="50">
        <f>SUM(F281:F300)</f>
        <v>3793284</v>
      </c>
      <c r="G301" s="33">
        <f t="shared" si="29"/>
        <v>195.4271028037383</v>
      </c>
      <c r="H301" s="33">
        <f t="shared" si="28"/>
        <v>86.43301498531</v>
      </c>
    </row>
    <row r="302" spans="1:8" ht="28.5" customHeight="1">
      <c r="A302" s="73" t="s">
        <v>52</v>
      </c>
      <c r="B302" s="72"/>
      <c r="C302" s="51">
        <f>C303-C301</f>
        <v>207073</v>
      </c>
      <c r="D302" s="33">
        <f t="shared" si="27"/>
        <v>13.88751590297725</v>
      </c>
      <c r="E302" s="72"/>
      <c r="F302" s="40">
        <f>F303-F301</f>
        <v>595414</v>
      </c>
      <c r="G302" s="33">
        <f t="shared" si="29"/>
        <v>187.53821116224714</v>
      </c>
      <c r="H302" s="33">
        <f t="shared" si="28"/>
        <v>13.566985014690006</v>
      </c>
    </row>
    <row r="303" spans="1:8" ht="28.5" customHeight="1">
      <c r="A303" s="64" t="s">
        <v>28</v>
      </c>
      <c r="B303" s="72"/>
      <c r="C303" s="74">
        <v>1491073</v>
      </c>
      <c r="D303" s="33">
        <f t="shared" si="27"/>
        <v>100</v>
      </c>
      <c r="E303" s="72"/>
      <c r="F303" s="74">
        <v>4388698</v>
      </c>
      <c r="G303" s="33">
        <f t="shared" si="29"/>
        <v>194.33153172245758</v>
      </c>
      <c r="H303" s="33">
        <f t="shared" si="28"/>
        <v>100</v>
      </c>
    </row>
    <row r="304" spans="1:8" ht="28.5" customHeight="1">
      <c r="A304" s="22"/>
      <c r="B304" s="23"/>
      <c r="C304" s="23"/>
      <c r="D304" s="23"/>
      <c r="E304" s="23"/>
      <c r="F304" s="23"/>
      <c r="G304" s="23"/>
      <c r="H304" s="23"/>
    </row>
    <row r="305" spans="1:8" ht="28.5" customHeight="1">
      <c r="A305" s="24" t="s">
        <v>32</v>
      </c>
      <c r="B305" s="23"/>
      <c r="C305" s="23"/>
      <c r="D305" s="23"/>
      <c r="E305" s="23"/>
      <c r="F305" s="23"/>
      <c r="G305" s="23"/>
      <c r="H305" s="23"/>
    </row>
    <row r="306" spans="1:8" ht="28.5" customHeight="1">
      <c r="A306" s="16"/>
      <c r="B306" s="26"/>
      <c r="C306" s="26"/>
      <c r="D306" s="26"/>
      <c r="E306" s="26"/>
      <c r="F306" s="26"/>
      <c r="G306" s="26"/>
      <c r="H306" s="26"/>
    </row>
    <row r="307" spans="1:8" ht="28.5" customHeight="1">
      <c r="A307" s="92" t="s">
        <v>34</v>
      </c>
      <c r="B307" s="92"/>
      <c r="C307" s="92"/>
      <c r="D307" s="92"/>
      <c r="E307" s="92"/>
      <c r="F307" s="92"/>
      <c r="G307" s="92"/>
      <c r="H307" s="92"/>
    </row>
    <row r="308" spans="1:8" ht="28.5" customHeight="1">
      <c r="A308" s="93" t="s">
        <v>88</v>
      </c>
      <c r="B308" s="93"/>
      <c r="C308" s="93"/>
      <c r="D308" s="93"/>
      <c r="E308" s="93"/>
      <c r="F308" s="93"/>
      <c r="G308" s="93"/>
      <c r="H308" s="93"/>
    </row>
    <row r="309" spans="1:8" ht="28.5" customHeight="1">
      <c r="A309" s="48" t="s">
        <v>36</v>
      </c>
      <c r="B309" s="65" t="s">
        <v>1</v>
      </c>
      <c r="C309" s="28">
        <v>2022</v>
      </c>
      <c r="D309" s="29" t="s">
        <v>31</v>
      </c>
      <c r="E309" s="65" t="s">
        <v>1</v>
      </c>
      <c r="F309" s="28">
        <v>2023</v>
      </c>
      <c r="G309" s="29" t="s">
        <v>31</v>
      </c>
      <c r="H309" s="28" t="s">
        <v>30</v>
      </c>
    </row>
    <row r="310" spans="1:8" ht="28.5" customHeight="1">
      <c r="A310" s="30" t="s">
        <v>35</v>
      </c>
      <c r="B310" s="68" t="s">
        <v>4</v>
      </c>
      <c r="C310" s="32">
        <v>511590</v>
      </c>
      <c r="D310" s="33">
        <f aca="true" t="shared" si="30" ref="D310:D332">C310/$C$332*100</f>
        <v>28.76572066679749</v>
      </c>
      <c r="E310" s="68" t="s">
        <v>4</v>
      </c>
      <c r="F310" s="32">
        <v>1200644</v>
      </c>
      <c r="G310" s="33">
        <f aca="true" t="shared" si="31" ref="G310:G318">(F310-C310)/C310*100</f>
        <v>134.68871557301745</v>
      </c>
      <c r="H310" s="33">
        <f>F310/$F$332*100</f>
        <v>25.06266480300457</v>
      </c>
    </row>
    <row r="311" spans="1:8" ht="28.5" customHeight="1">
      <c r="A311" s="54" t="s">
        <v>49</v>
      </c>
      <c r="B311" s="68" t="s">
        <v>5</v>
      </c>
      <c r="C311" s="32">
        <v>145908</v>
      </c>
      <c r="D311" s="33">
        <f t="shared" si="30"/>
        <v>8.204125903655443</v>
      </c>
      <c r="E311" s="68" t="s">
        <v>5</v>
      </c>
      <c r="F311" s="32">
        <v>393903</v>
      </c>
      <c r="G311" s="33">
        <f t="shared" si="31"/>
        <v>169.96669133974834</v>
      </c>
      <c r="H311" s="33">
        <f>F311/$F$332*100</f>
        <v>8.222469652867884</v>
      </c>
    </row>
    <row r="312" spans="1:8" ht="28.5" customHeight="1">
      <c r="A312" s="30" t="s">
        <v>37</v>
      </c>
      <c r="B312" s="70" t="s">
        <v>21</v>
      </c>
      <c r="C312" s="75">
        <v>22569</v>
      </c>
      <c r="D312" s="33">
        <f t="shared" si="30"/>
        <v>1.2690114148614176</v>
      </c>
      <c r="E312" s="68" t="s">
        <v>6</v>
      </c>
      <c r="F312" s="32">
        <v>252362</v>
      </c>
      <c r="G312" s="33">
        <f t="shared" si="31"/>
        <v>1018.1798041561434</v>
      </c>
      <c r="H312" s="33">
        <f aca="true" t="shared" si="32" ref="H312:H332">F312/$F$332*100</f>
        <v>5.267893076562111</v>
      </c>
    </row>
    <row r="313" spans="1:8" ht="28.5" customHeight="1">
      <c r="A313" s="54" t="s">
        <v>43</v>
      </c>
      <c r="B313" s="68" t="s">
        <v>6</v>
      </c>
      <c r="C313" s="32">
        <v>108889</v>
      </c>
      <c r="D313" s="33">
        <f t="shared" si="30"/>
        <v>6.122618811327258</v>
      </c>
      <c r="E313" s="68" t="s">
        <v>7</v>
      </c>
      <c r="F313" s="32">
        <v>236733</v>
      </c>
      <c r="G313" s="33">
        <f t="shared" si="31"/>
        <v>117.40763529833134</v>
      </c>
      <c r="H313" s="33">
        <f t="shared" si="32"/>
        <v>4.941647838001673</v>
      </c>
    </row>
    <row r="314" spans="1:8" ht="28.5" customHeight="1">
      <c r="A314" s="54" t="s">
        <v>46</v>
      </c>
      <c r="B314" s="68" t="s">
        <v>10</v>
      </c>
      <c r="C314" s="32">
        <v>91357</v>
      </c>
      <c r="D314" s="33">
        <f t="shared" si="30"/>
        <v>5.136828208050623</v>
      </c>
      <c r="E314" s="68" t="s">
        <v>10</v>
      </c>
      <c r="F314" s="32">
        <v>230100</v>
      </c>
      <c r="G314" s="33">
        <f t="shared" si="31"/>
        <v>151.86904123384087</v>
      </c>
      <c r="H314" s="33">
        <f t="shared" si="32"/>
        <v>4.803188264940609</v>
      </c>
    </row>
    <row r="315" spans="1:8" ht="28.5" customHeight="1">
      <c r="A315" s="54" t="s">
        <v>41</v>
      </c>
      <c r="B315" s="68" t="s">
        <v>9</v>
      </c>
      <c r="C315" s="32">
        <v>48922</v>
      </c>
      <c r="D315" s="33">
        <f t="shared" si="30"/>
        <v>2.750789863877454</v>
      </c>
      <c r="E315" s="68" t="s">
        <v>8</v>
      </c>
      <c r="F315" s="32">
        <v>206312</v>
      </c>
      <c r="G315" s="33">
        <f t="shared" si="31"/>
        <v>321.7162013000286</v>
      </c>
      <c r="H315" s="33">
        <f t="shared" si="32"/>
        <v>4.306629193030973</v>
      </c>
    </row>
    <row r="316" spans="1:8" ht="28.5" customHeight="1">
      <c r="A316" s="30" t="s">
        <v>44</v>
      </c>
      <c r="B316" s="68" t="s">
        <v>8</v>
      </c>
      <c r="C316" s="32">
        <v>88433</v>
      </c>
      <c r="D316" s="33">
        <f t="shared" si="30"/>
        <v>4.972417318022053</v>
      </c>
      <c r="E316" s="68" t="s">
        <v>12</v>
      </c>
      <c r="F316" s="32">
        <v>198896</v>
      </c>
      <c r="G316" s="33">
        <f t="shared" si="31"/>
        <v>124.91151493220856</v>
      </c>
      <c r="H316" s="33">
        <f t="shared" si="32"/>
        <v>4.151825002797163</v>
      </c>
    </row>
    <row r="317" spans="1:8" ht="28.5" customHeight="1">
      <c r="A317" s="30" t="s">
        <v>42</v>
      </c>
      <c r="B317" s="68" t="s">
        <v>7</v>
      </c>
      <c r="C317" s="32">
        <v>93482</v>
      </c>
      <c r="D317" s="33">
        <f t="shared" si="30"/>
        <v>5.256312866501619</v>
      </c>
      <c r="E317" s="68" t="s">
        <v>11</v>
      </c>
      <c r="F317" s="32">
        <v>198247</v>
      </c>
      <c r="G317" s="33">
        <f t="shared" si="31"/>
        <v>112.06970325838131</v>
      </c>
      <c r="H317" s="33">
        <f>F317/$F$332*100</f>
        <v>4.1382775487165615</v>
      </c>
    </row>
    <row r="318" spans="1:8" ht="28.5" customHeight="1">
      <c r="A318" s="54" t="s">
        <v>45</v>
      </c>
      <c r="B318" s="68" t="s">
        <v>12</v>
      </c>
      <c r="C318" s="32">
        <v>85107</v>
      </c>
      <c r="D318" s="33">
        <f t="shared" si="30"/>
        <v>4.785402742018284</v>
      </c>
      <c r="E318" s="68" t="s">
        <v>9</v>
      </c>
      <c r="F318" s="32">
        <v>185821</v>
      </c>
      <c r="G318" s="33">
        <f t="shared" si="31"/>
        <v>118.33809204883265</v>
      </c>
      <c r="H318" s="33">
        <f>F318/$F$332*100</f>
        <v>3.878892857798908</v>
      </c>
    </row>
    <row r="319" spans="1:8" ht="28.5" customHeight="1">
      <c r="A319" s="30" t="s">
        <v>39</v>
      </c>
      <c r="B319" s="68" t="s">
        <v>11</v>
      </c>
      <c r="C319" s="32">
        <v>67670</v>
      </c>
      <c r="D319" s="33">
        <f t="shared" si="30"/>
        <v>3.804953805825341</v>
      </c>
      <c r="E319" s="68" t="s">
        <v>14</v>
      </c>
      <c r="F319" s="32">
        <v>184361</v>
      </c>
      <c r="G319" s="33">
        <f aca="true" t="shared" si="33" ref="G319:G325">(F318-C319)/C319*100</f>
        <v>174.59878823703266</v>
      </c>
      <c r="H319" s="33">
        <f aca="true" t="shared" si="34" ref="H319:H325">F318/$F$332*100</f>
        <v>3.878892857798908</v>
      </c>
    </row>
    <row r="320" spans="1:8" ht="28.5" customHeight="1">
      <c r="A320" s="54" t="s">
        <v>47</v>
      </c>
      <c r="B320" s="70" t="s">
        <v>13</v>
      </c>
      <c r="C320" s="32">
        <v>38329</v>
      </c>
      <c r="D320" s="33">
        <f t="shared" si="30"/>
        <v>2.1551658700085636</v>
      </c>
      <c r="E320" s="70" t="s">
        <v>13</v>
      </c>
      <c r="F320" s="32">
        <v>128151</v>
      </c>
      <c r="G320" s="33">
        <f t="shared" si="33"/>
        <v>380.9961126040335</v>
      </c>
      <c r="H320" s="33">
        <f t="shared" si="34"/>
        <v>3.8484163047054127</v>
      </c>
    </row>
    <row r="321" spans="1:8" ht="28.5" customHeight="1">
      <c r="A321" s="54" t="s">
        <v>54</v>
      </c>
      <c r="B321" s="68" t="s">
        <v>14</v>
      </c>
      <c r="C321" s="32">
        <v>48610</v>
      </c>
      <c r="D321" s="33">
        <f t="shared" si="30"/>
        <v>2.7332467046131197</v>
      </c>
      <c r="E321" s="70" t="s">
        <v>15</v>
      </c>
      <c r="F321" s="32">
        <v>112821</v>
      </c>
      <c r="G321" s="33">
        <f t="shared" si="33"/>
        <v>163.63094013577452</v>
      </c>
      <c r="H321" s="33">
        <f t="shared" si="34"/>
        <v>2.6750690106058403</v>
      </c>
    </row>
    <row r="322" spans="1:8" ht="28.5" customHeight="1">
      <c r="A322" s="54" t="s">
        <v>63</v>
      </c>
      <c r="B322" s="70" t="s">
        <v>24</v>
      </c>
      <c r="C322" s="32">
        <v>14818</v>
      </c>
      <c r="D322" s="33">
        <f t="shared" si="30"/>
        <v>0.8331876089067519</v>
      </c>
      <c r="E322" s="70" t="s">
        <v>16</v>
      </c>
      <c r="F322" s="32">
        <v>104109</v>
      </c>
      <c r="G322" s="33">
        <f t="shared" si="33"/>
        <v>661.3780537184505</v>
      </c>
      <c r="H322" s="33">
        <f t="shared" si="34"/>
        <v>2.355065203124139</v>
      </c>
    </row>
    <row r="323" spans="1:8" ht="28.5" customHeight="1">
      <c r="A323" s="54" t="s">
        <v>20</v>
      </c>
      <c r="B323" s="70" t="s">
        <v>16</v>
      </c>
      <c r="C323" s="32">
        <v>33557</v>
      </c>
      <c r="D323" s="33">
        <f t="shared" si="30"/>
        <v>1.8868454981835519</v>
      </c>
      <c r="E323" s="70" t="s">
        <v>17</v>
      </c>
      <c r="F323" s="32">
        <v>97643</v>
      </c>
      <c r="G323" s="33">
        <f t="shared" si="33"/>
        <v>210.24525434335607</v>
      </c>
      <c r="H323" s="33">
        <f t="shared" si="34"/>
        <v>2.1732078534319936</v>
      </c>
    </row>
    <row r="324" spans="1:8" ht="28.5" customHeight="1">
      <c r="A324" s="54" t="s">
        <v>51</v>
      </c>
      <c r="B324" s="70" t="s">
        <v>18</v>
      </c>
      <c r="C324" s="32">
        <v>23482</v>
      </c>
      <c r="D324" s="33">
        <f t="shared" si="30"/>
        <v>1.3203476469394215</v>
      </c>
      <c r="E324" s="70" t="s">
        <v>18</v>
      </c>
      <c r="F324" s="32">
        <v>84601</v>
      </c>
      <c r="G324" s="33">
        <f t="shared" si="33"/>
        <v>315.82062856656165</v>
      </c>
      <c r="H324" s="33">
        <f t="shared" si="34"/>
        <v>2.0382342970603906</v>
      </c>
    </row>
    <row r="325" spans="1:8" ht="28.5" customHeight="1">
      <c r="A325" s="30" t="s">
        <v>73</v>
      </c>
      <c r="B325" s="70" t="s">
        <v>89</v>
      </c>
      <c r="C325" s="75">
        <v>5272</v>
      </c>
      <c r="D325" s="33">
        <f t="shared" si="30"/>
        <v>0.2964344091075986</v>
      </c>
      <c r="E325" s="70" t="s">
        <v>21</v>
      </c>
      <c r="F325" s="75">
        <v>77964</v>
      </c>
      <c r="G325" s="33">
        <f t="shared" si="33"/>
        <v>1504.7230652503795</v>
      </c>
      <c r="H325" s="33">
        <f t="shared" si="34"/>
        <v>1.7659910056594543</v>
      </c>
    </row>
    <row r="326" spans="1:8" ht="28.5" customHeight="1">
      <c r="A326" s="54" t="s">
        <v>57</v>
      </c>
      <c r="B326" s="70" t="s">
        <v>15</v>
      </c>
      <c r="C326" s="32">
        <v>34966</v>
      </c>
      <c r="D326" s="33">
        <f t="shared" si="30"/>
        <v>1.9660708552458823</v>
      </c>
      <c r="E326" s="70" t="s">
        <v>22</v>
      </c>
      <c r="F326" s="32">
        <v>67685</v>
      </c>
      <c r="G326" s="33">
        <f>(F326-C326)/C326*100</f>
        <v>93.57375736429675</v>
      </c>
      <c r="H326" s="33">
        <f>F326/$F$332*100</f>
        <v>1.4128804768035856</v>
      </c>
    </row>
    <row r="327" spans="1:8" ht="28.5" customHeight="1">
      <c r="A327" s="54" t="s">
        <v>59</v>
      </c>
      <c r="B327" s="70" t="s">
        <v>17</v>
      </c>
      <c r="C327" s="32">
        <v>25051</v>
      </c>
      <c r="D327" s="33">
        <f t="shared" si="30"/>
        <v>1.40856949593218</v>
      </c>
      <c r="E327" s="70" t="s">
        <v>23</v>
      </c>
      <c r="F327" s="32">
        <v>66192</v>
      </c>
      <c r="G327" s="33">
        <f aca="true" t="shared" si="35" ref="G327:G332">(F327-C327)/C327*100</f>
        <v>164.2289728952936</v>
      </c>
      <c r="H327" s="33">
        <f t="shared" si="32"/>
        <v>1.3817150701127716</v>
      </c>
    </row>
    <row r="328" spans="1:8" ht="28.5" customHeight="1">
      <c r="A328" s="30" t="s">
        <v>60</v>
      </c>
      <c r="B328" s="70" t="s">
        <v>22</v>
      </c>
      <c r="C328" s="32">
        <v>22183</v>
      </c>
      <c r="D328" s="33">
        <f t="shared" si="30"/>
        <v>1.2473073780792603</v>
      </c>
      <c r="E328" s="70" t="s">
        <v>24</v>
      </c>
      <c r="F328" s="32">
        <v>58950</v>
      </c>
      <c r="G328" s="33">
        <f t="shared" si="35"/>
        <v>165.7440382274715</v>
      </c>
      <c r="H328" s="33">
        <f t="shared" si="32"/>
        <v>1.2305430170284608</v>
      </c>
    </row>
    <row r="329" spans="1:8" ht="28.5" customHeight="1">
      <c r="A329" s="54" t="s">
        <v>50</v>
      </c>
      <c r="B329" s="70" t="s">
        <v>23</v>
      </c>
      <c r="C329" s="32">
        <v>20147</v>
      </c>
      <c r="D329" s="33">
        <f t="shared" si="30"/>
        <v>1.1328270182645654</v>
      </c>
      <c r="E329" s="35" t="s">
        <v>25</v>
      </c>
      <c r="F329" s="32">
        <v>54794</v>
      </c>
      <c r="G329" s="33">
        <f t="shared" si="35"/>
        <v>171.97101305405272</v>
      </c>
      <c r="H329" s="33">
        <f>F329/$F$332*100</f>
        <v>1.1437892124691686</v>
      </c>
    </row>
    <row r="330" spans="1:8" ht="28.5" customHeight="1">
      <c r="A330" s="48" t="s">
        <v>26</v>
      </c>
      <c r="B330" s="49"/>
      <c r="C330" s="50">
        <f>SUM(C310:C329)</f>
        <v>1530342</v>
      </c>
      <c r="D330" s="33">
        <f t="shared" si="30"/>
        <v>86.04818408621789</v>
      </c>
      <c r="E330" s="49"/>
      <c r="F330" s="50">
        <f>SUM(F310:F329)</f>
        <v>4140289</v>
      </c>
      <c r="G330" s="39">
        <f t="shared" si="35"/>
        <v>170.54664904968953</v>
      </c>
      <c r="H330" s="33">
        <f t="shared" si="32"/>
        <v>86.42584762391432</v>
      </c>
    </row>
    <row r="331" spans="1:8" ht="28.5" customHeight="1">
      <c r="A331" s="58" t="s">
        <v>52</v>
      </c>
      <c r="B331" s="49"/>
      <c r="C331" s="51">
        <f>C332-C330</f>
        <v>248129</v>
      </c>
      <c r="D331" s="33">
        <f t="shared" si="30"/>
        <v>13.95181591378212</v>
      </c>
      <c r="E331" s="49"/>
      <c r="F331" s="51">
        <f>F332-F330</f>
        <v>650279</v>
      </c>
      <c r="G331" s="39">
        <f t="shared" si="35"/>
        <v>162.07295398764353</v>
      </c>
      <c r="H331" s="33">
        <f t="shared" si="32"/>
        <v>13.574152376085674</v>
      </c>
    </row>
    <row r="332" spans="1:8" ht="28.5" customHeight="1">
      <c r="A332" s="48" t="s">
        <v>28</v>
      </c>
      <c r="B332" s="49"/>
      <c r="C332" s="42">
        <v>1778471</v>
      </c>
      <c r="D332" s="33">
        <f t="shared" si="30"/>
        <v>100</v>
      </c>
      <c r="E332" s="49"/>
      <c r="F332" s="42">
        <v>4790568</v>
      </c>
      <c r="G332" s="39">
        <f t="shared" si="35"/>
        <v>169.36441471353766</v>
      </c>
      <c r="H332" s="33">
        <f t="shared" si="32"/>
        <v>100</v>
      </c>
    </row>
    <row r="333" spans="1:8" ht="28.5" customHeight="1">
      <c r="A333" s="52"/>
      <c r="B333" s="26"/>
      <c r="C333" s="26"/>
      <c r="D333" s="26"/>
      <c r="E333" s="26"/>
      <c r="F333" s="26"/>
      <c r="G333" s="26"/>
      <c r="H333" s="26"/>
    </row>
    <row r="334" spans="1:8" ht="28.5" customHeight="1">
      <c r="A334" s="16" t="s">
        <v>32</v>
      </c>
      <c r="B334" s="26"/>
      <c r="C334" s="26"/>
      <c r="D334" s="26"/>
      <c r="E334" s="26"/>
      <c r="F334" s="26"/>
      <c r="G334" s="26"/>
      <c r="H334" s="26"/>
    </row>
    <row r="335" spans="1:8" ht="28.5" customHeight="1">
      <c r="A335" s="16"/>
      <c r="B335" s="26"/>
      <c r="C335" s="26"/>
      <c r="D335" s="26"/>
      <c r="E335" s="26"/>
      <c r="F335" s="26"/>
      <c r="G335" s="26"/>
      <c r="H335" s="26"/>
    </row>
    <row r="336" spans="1:8" ht="28.5" customHeight="1">
      <c r="A336" s="16"/>
      <c r="B336" s="26"/>
      <c r="C336" s="26"/>
      <c r="D336" s="26"/>
      <c r="E336" s="26"/>
      <c r="F336" s="26"/>
      <c r="G336" s="26"/>
      <c r="H336" s="26"/>
    </row>
    <row r="337" spans="1:8" ht="28.5" customHeight="1">
      <c r="A337" s="16"/>
      <c r="B337" s="26"/>
      <c r="C337" s="26"/>
      <c r="D337" s="26"/>
      <c r="E337" s="26"/>
      <c r="F337" s="26"/>
      <c r="G337" s="26"/>
      <c r="H337" s="26"/>
    </row>
    <row r="338" spans="1:8" ht="28.5" customHeight="1">
      <c r="A338" s="16"/>
      <c r="B338" s="26"/>
      <c r="C338" s="26"/>
      <c r="D338" s="26"/>
      <c r="E338" s="26"/>
      <c r="F338" s="26"/>
      <c r="G338" s="26"/>
      <c r="H338" s="26"/>
    </row>
    <row r="339" spans="1:8" ht="28.5" customHeight="1">
      <c r="A339" s="92" t="s">
        <v>34</v>
      </c>
      <c r="B339" s="92"/>
      <c r="C339" s="92"/>
      <c r="D339" s="92"/>
      <c r="E339" s="92"/>
      <c r="F339" s="92"/>
      <c r="G339" s="92"/>
      <c r="H339" s="92"/>
    </row>
    <row r="340" spans="1:8" ht="28.5" customHeight="1">
      <c r="A340" s="94" t="s">
        <v>90</v>
      </c>
      <c r="B340" s="94"/>
      <c r="C340" s="94"/>
      <c r="D340" s="94"/>
      <c r="E340" s="94"/>
      <c r="F340" s="94"/>
      <c r="G340" s="94"/>
      <c r="H340" s="94"/>
    </row>
    <row r="341" spans="1:8" ht="28.5" customHeight="1">
      <c r="A341" s="48" t="s">
        <v>36</v>
      </c>
      <c r="B341" s="28" t="s">
        <v>1</v>
      </c>
      <c r="C341" s="28">
        <v>2022</v>
      </c>
      <c r="D341" s="28" t="s">
        <v>30</v>
      </c>
      <c r="E341" s="28" t="s">
        <v>1</v>
      </c>
      <c r="F341" s="28">
        <v>2023</v>
      </c>
      <c r="G341" s="29" t="s">
        <v>31</v>
      </c>
      <c r="H341" s="28" t="s">
        <v>30</v>
      </c>
    </row>
    <row r="342" spans="1:8" ht="28.5" customHeight="1">
      <c r="A342" s="30" t="s">
        <v>35</v>
      </c>
      <c r="B342" s="68" t="s">
        <v>4</v>
      </c>
      <c r="C342" s="32">
        <v>605955</v>
      </c>
      <c r="D342" s="33">
        <f>C342/$C$364*100</f>
        <v>28.108817964260187</v>
      </c>
      <c r="E342" s="68" t="s">
        <v>4</v>
      </c>
      <c r="F342" s="32">
        <v>1324410</v>
      </c>
      <c r="G342" s="33">
        <f aca="true" t="shared" si="36" ref="G342:G364">(F342-C342)/C342*100</f>
        <v>118.56573507933757</v>
      </c>
      <c r="H342" s="33">
        <f>F342/$F$364*100</f>
        <v>25.11559267534416</v>
      </c>
    </row>
    <row r="343" spans="1:8" ht="28.5" customHeight="1">
      <c r="A343" s="54" t="s">
        <v>49</v>
      </c>
      <c r="B343" s="68" t="s">
        <v>5</v>
      </c>
      <c r="C343" s="32">
        <v>181888</v>
      </c>
      <c r="D343" s="33">
        <f aca="true" t="shared" si="37" ref="D343:D361">C343/$C$364*100</f>
        <v>8.437353733995687</v>
      </c>
      <c r="E343" s="68" t="s">
        <v>5</v>
      </c>
      <c r="F343" s="32">
        <v>440415</v>
      </c>
      <c r="G343" s="33">
        <f t="shared" si="36"/>
        <v>142.13527005629837</v>
      </c>
      <c r="H343" s="33">
        <f aca="true" t="shared" si="38" ref="H343:H364">F343/$F$364*100</f>
        <v>8.351857618193534</v>
      </c>
    </row>
    <row r="344" spans="1:8" ht="28.5" customHeight="1">
      <c r="A344" s="30" t="s">
        <v>37</v>
      </c>
      <c r="B344" s="70" t="s">
        <v>16</v>
      </c>
      <c r="C344" s="32">
        <v>33087</v>
      </c>
      <c r="D344" s="33">
        <f t="shared" si="37"/>
        <v>1.534827602682504</v>
      </c>
      <c r="E344" s="68" t="s">
        <v>6</v>
      </c>
      <c r="F344" s="32">
        <v>280111</v>
      </c>
      <c r="G344" s="33">
        <f t="shared" si="36"/>
        <v>746.5892948892314</v>
      </c>
      <c r="H344" s="33">
        <f t="shared" si="38"/>
        <v>5.311915328246788</v>
      </c>
    </row>
    <row r="345" spans="1:8" ht="28.5" customHeight="1">
      <c r="A345" s="54" t="s">
        <v>43</v>
      </c>
      <c r="B345" s="68" t="s">
        <v>7</v>
      </c>
      <c r="C345" s="32">
        <v>126893</v>
      </c>
      <c r="D345" s="33">
        <f t="shared" si="37"/>
        <v>5.8862658744277505</v>
      </c>
      <c r="E345" s="68" t="s">
        <v>7</v>
      </c>
      <c r="F345" s="32">
        <v>256359</v>
      </c>
      <c r="G345" s="33">
        <f t="shared" si="36"/>
        <v>102.02769262291854</v>
      </c>
      <c r="H345" s="33">
        <f t="shared" si="38"/>
        <v>4.8614917001974876</v>
      </c>
    </row>
    <row r="346" spans="1:8" ht="28.5" customHeight="1">
      <c r="A346" s="54" t="s">
        <v>46</v>
      </c>
      <c r="B346" s="68" t="s">
        <v>10</v>
      </c>
      <c r="C346" s="32">
        <v>108132</v>
      </c>
      <c r="D346" s="33">
        <f t="shared" si="37"/>
        <v>5.015987497605239</v>
      </c>
      <c r="E346" s="68" t="s">
        <v>10</v>
      </c>
      <c r="F346" s="32">
        <v>248983</v>
      </c>
      <c r="G346" s="33">
        <f t="shared" si="36"/>
        <v>130.25838789627494</v>
      </c>
      <c r="H346" s="33">
        <f t="shared" si="38"/>
        <v>4.721616124225289</v>
      </c>
    </row>
    <row r="347" spans="1:8" ht="28.5" customHeight="1">
      <c r="A347" s="54" t="s">
        <v>42</v>
      </c>
      <c r="B347" s="68" t="s">
        <v>6</v>
      </c>
      <c r="C347" s="32">
        <v>129088</v>
      </c>
      <c r="D347" s="33">
        <f t="shared" si="37"/>
        <v>5.988086728173575</v>
      </c>
      <c r="E347" s="68" t="s">
        <v>8</v>
      </c>
      <c r="F347" s="32">
        <v>236203</v>
      </c>
      <c r="G347" s="33">
        <f t="shared" si="36"/>
        <v>82.97827838373823</v>
      </c>
      <c r="H347" s="33">
        <f t="shared" si="38"/>
        <v>4.4792612081563234</v>
      </c>
    </row>
    <row r="348" spans="1:8" ht="28.5" customHeight="1">
      <c r="A348" s="54" t="s">
        <v>41</v>
      </c>
      <c r="B348" s="68" t="s">
        <v>11</v>
      </c>
      <c r="C348" s="32">
        <v>63037</v>
      </c>
      <c r="D348" s="33">
        <f t="shared" si="37"/>
        <v>2.924137201628948</v>
      </c>
      <c r="E348" s="68" t="s">
        <v>12</v>
      </c>
      <c r="F348" s="32">
        <v>226789</v>
      </c>
      <c r="G348" s="33">
        <f t="shared" si="36"/>
        <v>259.77124545901614</v>
      </c>
      <c r="H348" s="33">
        <f t="shared" si="38"/>
        <v>4.300737798150593</v>
      </c>
    </row>
    <row r="349" spans="1:8" ht="28.5" customHeight="1">
      <c r="A349" s="30" t="s">
        <v>44</v>
      </c>
      <c r="B349" s="68" t="s">
        <v>8</v>
      </c>
      <c r="C349" s="32">
        <v>95510</v>
      </c>
      <c r="D349" s="33">
        <f t="shared" si="37"/>
        <v>4.430482797842233</v>
      </c>
      <c r="E349" s="68" t="s">
        <v>12</v>
      </c>
      <c r="F349" s="32">
        <v>208253</v>
      </c>
      <c r="G349" s="33">
        <f t="shared" si="36"/>
        <v>118.04313684430949</v>
      </c>
      <c r="H349" s="33">
        <f t="shared" si="38"/>
        <v>3.949228351808313</v>
      </c>
    </row>
    <row r="350" spans="1:8" ht="28.5" customHeight="1">
      <c r="A350" s="54" t="s">
        <v>39</v>
      </c>
      <c r="B350" s="68" t="s">
        <v>12</v>
      </c>
      <c r="C350" s="32">
        <v>91058</v>
      </c>
      <c r="D350" s="33">
        <f>C350/$C$364*100</f>
        <v>4.22396505712405</v>
      </c>
      <c r="E350" s="68" t="s">
        <v>11</v>
      </c>
      <c r="F350" s="32">
        <v>207843</v>
      </c>
      <c r="G350" s="33">
        <f>(F350-C350)/C350*100</f>
        <v>128.2534208965714</v>
      </c>
      <c r="H350" s="33">
        <f>F350/$F$364*100</f>
        <v>3.941453272341312</v>
      </c>
    </row>
    <row r="351" spans="1:8" ht="28.5" customHeight="1">
      <c r="A351" s="30" t="s">
        <v>45</v>
      </c>
      <c r="B351" s="68" t="s">
        <v>12</v>
      </c>
      <c r="C351" s="32">
        <v>94516</v>
      </c>
      <c r="D351" s="33">
        <f>C351/$C$364*100</f>
        <v>4.384373490952324</v>
      </c>
      <c r="E351" s="68" t="s">
        <v>9</v>
      </c>
      <c r="F351" s="32">
        <v>195727</v>
      </c>
      <c r="G351" s="33">
        <f>(F351-C351)/C351*100</f>
        <v>107.08345676922426</v>
      </c>
      <c r="H351" s="33">
        <f>F351/$F$364*100</f>
        <v>3.7116901922871968</v>
      </c>
    </row>
    <row r="352" spans="1:8" ht="28.5" customHeight="1">
      <c r="A352" s="54" t="s">
        <v>47</v>
      </c>
      <c r="B352" s="68" t="s">
        <v>9</v>
      </c>
      <c r="C352" s="32">
        <v>58031</v>
      </c>
      <c r="D352" s="33">
        <f>C352/$C$364*100</f>
        <v>2.6919207124027076</v>
      </c>
      <c r="E352" s="68" t="s">
        <v>14</v>
      </c>
      <c r="F352" s="32">
        <v>144104</v>
      </c>
      <c r="G352" s="33">
        <f>(F352-C352)/C352*100</f>
        <v>148.32244834657337</v>
      </c>
      <c r="H352" s="33">
        <f>F352/$F$364*100</f>
        <v>2.732731832957917</v>
      </c>
    </row>
    <row r="353" spans="1:8" ht="28.5" customHeight="1">
      <c r="A353" s="54" t="s">
        <v>54</v>
      </c>
      <c r="B353" s="68" t="s">
        <v>14</v>
      </c>
      <c r="C353" s="32">
        <v>55730</v>
      </c>
      <c r="D353" s="33">
        <f>C353/$C$364*100</f>
        <v>2.5851827695921643</v>
      </c>
      <c r="E353" s="70" t="s">
        <v>13</v>
      </c>
      <c r="F353" s="32">
        <v>121116</v>
      </c>
      <c r="G353" s="33">
        <f>(F353-C353)/C353*100</f>
        <v>117.32639511932533</v>
      </c>
      <c r="H353" s="33">
        <f>F353/$F$364*100</f>
        <v>2.2967964017690767</v>
      </c>
    </row>
    <row r="354" spans="1:8" ht="28.5" customHeight="1">
      <c r="A354" s="54" t="s">
        <v>38</v>
      </c>
      <c r="B354" s="70" t="s">
        <v>24</v>
      </c>
      <c r="C354" s="32">
        <v>20021</v>
      </c>
      <c r="D354" s="33">
        <f>C354/$C$364*100</f>
        <v>0.9287267940069035</v>
      </c>
      <c r="E354" s="70" t="s">
        <v>15</v>
      </c>
      <c r="F354" s="32">
        <v>116232</v>
      </c>
      <c r="G354" s="33">
        <f>(F354-C354)/C354*100</f>
        <v>480.5504220568404</v>
      </c>
      <c r="H354" s="33">
        <f>F354/$F$364*100</f>
        <v>2.204178138069482</v>
      </c>
    </row>
    <row r="355" spans="1:8" ht="28.5" customHeight="1">
      <c r="A355" s="54" t="s">
        <v>20</v>
      </c>
      <c r="B355" s="70" t="s">
        <v>15</v>
      </c>
      <c r="C355" s="32">
        <v>38674</v>
      </c>
      <c r="D355" s="33">
        <f t="shared" si="37"/>
        <v>1.7939953064993248</v>
      </c>
      <c r="E355" s="70" t="s">
        <v>16</v>
      </c>
      <c r="F355" s="32">
        <v>105098</v>
      </c>
      <c r="G355" s="33">
        <f t="shared" si="36"/>
        <v>171.7536329316854</v>
      </c>
      <c r="H355" s="33">
        <f t="shared" si="38"/>
        <v>1.993037321519258</v>
      </c>
    </row>
    <row r="356" spans="1:8" ht="28.5" customHeight="1">
      <c r="A356" s="54" t="s">
        <v>51</v>
      </c>
      <c r="B356" s="70" t="s">
        <v>17</v>
      </c>
      <c r="C356" s="32">
        <v>30559</v>
      </c>
      <c r="D356" s="33">
        <f t="shared" si="37"/>
        <v>1.4175596672522333</v>
      </c>
      <c r="E356" s="70" t="s">
        <v>17</v>
      </c>
      <c r="F356" s="32">
        <v>93481</v>
      </c>
      <c r="G356" s="33">
        <f t="shared" si="36"/>
        <v>205.90333453319806</v>
      </c>
      <c r="H356" s="33">
        <f t="shared" si="38"/>
        <v>1.772737082084738</v>
      </c>
    </row>
    <row r="357" spans="1:8" ht="28.5" customHeight="1">
      <c r="A357" s="54" t="s">
        <v>73</v>
      </c>
      <c r="B357" s="70" t="s">
        <v>91</v>
      </c>
      <c r="C357" s="32">
        <v>8400</v>
      </c>
      <c r="D357" s="33">
        <f t="shared" si="37"/>
        <v>0.3896561145626087</v>
      </c>
      <c r="E357" s="70" t="s">
        <v>18</v>
      </c>
      <c r="F357" s="32">
        <v>83942</v>
      </c>
      <c r="G357" s="33">
        <f t="shared" si="36"/>
        <v>899.3095238095239</v>
      </c>
      <c r="H357" s="33">
        <f t="shared" si="38"/>
        <v>1.5918432210219946</v>
      </c>
    </row>
    <row r="358" spans="1:8" ht="28.5" customHeight="1">
      <c r="A358" s="54" t="s">
        <v>57</v>
      </c>
      <c r="B358" s="70" t="s">
        <v>13</v>
      </c>
      <c r="C358" s="32">
        <v>39289</v>
      </c>
      <c r="D358" s="33">
        <f t="shared" si="37"/>
        <v>1.82252370060123</v>
      </c>
      <c r="E358" s="70" t="s">
        <v>21</v>
      </c>
      <c r="F358" s="32">
        <v>72017</v>
      </c>
      <c r="G358" s="33">
        <f t="shared" si="36"/>
        <v>83.30066939855939</v>
      </c>
      <c r="H358" s="33">
        <f t="shared" si="38"/>
        <v>1.365702190182995</v>
      </c>
    </row>
    <row r="359" spans="1:8" ht="28.5" customHeight="1">
      <c r="A359" s="54" t="s">
        <v>59</v>
      </c>
      <c r="B359" s="70" t="s">
        <v>18</v>
      </c>
      <c r="C359" s="32">
        <v>27729</v>
      </c>
      <c r="D359" s="33">
        <f t="shared" si="37"/>
        <v>1.286282666750783</v>
      </c>
      <c r="E359" s="70" t="s">
        <v>23</v>
      </c>
      <c r="F359" s="32">
        <v>69974</v>
      </c>
      <c r="G359" s="33">
        <f t="shared" si="36"/>
        <v>152.3495257672473</v>
      </c>
      <c r="H359" s="33">
        <f t="shared" si="38"/>
        <v>1.3269595381071815</v>
      </c>
    </row>
    <row r="360" spans="1:8" ht="28.5" customHeight="1">
      <c r="A360" s="30" t="s">
        <v>60</v>
      </c>
      <c r="B360" s="70" t="s">
        <v>21</v>
      </c>
      <c r="C360" s="32">
        <v>24843</v>
      </c>
      <c r="D360" s="33">
        <f t="shared" si="37"/>
        <v>1.1524079588189151</v>
      </c>
      <c r="E360" s="70" t="s">
        <v>24</v>
      </c>
      <c r="F360" s="32">
        <v>62946</v>
      </c>
      <c r="G360" s="33">
        <f t="shared" si="36"/>
        <v>153.37519623233908</v>
      </c>
      <c r="H360" s="33">
        <f t="shared" si="38"/>
        <v>1.1936832978777068</v>
      </c>
    </row>
    <row r="361" spans="1:8" ht="28.5" customHeight="1">
      <c r="A361" s="54" t="s">
        <v>50</v>
      </c>
      <c r="B361" s="70" t="s">
        <v>23</v>
      </c>
      <c r="C361" s="32">
        <v>24329</v>
      </c>
      <c r="D361" s="33">
        <f t="shared" si="37"/>
        <v>1.1285647156182985</v>
      </c>
      <c r="E361" s="70" t="s">
        <v>25</v>
      </c>
      <c r="F361" s="32">
        <v>59585</v>
      </c>
      <c r="G361" s="33">
        <f t="shared" si="36"/>
        <v>144.9134777426117</v>
      </c>
      <c r="H361" s="33">
        <f t="shared" si="38"/>
        <v>1.1299466098567528</v>
      </c>
    </row>
    <row r="362" spans="1:8" ht="28.5" customHeight="1">
      <c r="A362" s="48" t="s">
        <v>26</v>
      </c>
      <c r="B362" s="49"/>
      <c r="C362" s="50">
        <f>SUM(C342:C361)</f>
        <v>1856769</v>
      </c>
      <c r="D362" s="33">
        <f>C362/$C$364*100</f>
        <v>86.13111835479766</v>
      </c>
      <c r="E362" s="49"/>
      <c r="F362" s="50">
        <f>SUM(F342:F361)</f>
        <v>4553588</v>
      </c>
      <c r="G362" s="33">
        <f t="shared" si="36"/>
        <v>145.24256921566442</v>
      </c>
      <c r="H362" s="33">
        <f t="shared" si="38"/>
        <v>86.35245990239811</v>
      </c>
    </row>
    <row r="363" spans="1:8" ht="28.5" customHeight="1">
      <c r="A363" s="58" t="s">
        <v>52</v>
      </c>
      <c r="B363" s="49"/>
      <c r="C363" s="51">
        <f>C364-C362</f>
        <v>298978</v>
      </c>
      <c r="D363" s="33">
        <f>C363/$C$364*100</f>
        <v>13.868881645202336</v>
      </c>
      <c r="E363" s="49"/>
      <c r="F363" s="51">
        <f>F364-F362</f>
        <v>719670</v>
      </c>
      <c r="G363" s="33">
        <f t="shared" si="36"/>
        <v>140.7100187973697</v>
      </c>
      <c r="H363" s="33">
        <f t="shared" si="38"/>
        <v>13.647540097601901</v>
      </c>
    </row>
    <row r="364" spans="1:8" ht="28.5" customHeight="1">
      <c r="A364" s="48" t="s">
        <v>28</v>
      </c>
      <c r="B364" s="49"/>
      <c r="C364" s="42">
        <v>2155747</v>
      </c>
      <c r="D364" s="33">
        <f>D362+D363</f>
        <v>100</v>
      </c>
      <c r="E364" s="49"/>
      <c r="F364" s="42">
        <v>5273258</v>
      </c>
      <c r="G364" s="33">
        <f t="shared" si="36"/>
        <v>144.613955162642</v>
      </c>
      <c r="H364" s="33">
        <f t="shared" si="38"/>
        <v>100</v>
      </c>
    </row>
    <row r="365" spans="1:8" ht="28.5" customHeight="1">
      <c r="A365" s="52"/>
      <c r="B365" s="26"/>
      <c r="C365" s="26"/>
      <c r="D365" s="26"/>
      <c r="E365" s="26"/>
      <c r="F365" s="26"/>
      <c r="G365" s="26"/>
      <c r="H365" s="26"/>
    </row>
    <row r="366" spans="1:8" ht="28.5" customHeight="1">
      <c r="A366" s="16" t="s">
        <v>32</v>
      </c>
      <c r="B366" s="26"/>
      <c r="C366" s="26"/>
      <c r="D366" s="26"/>
      <c r="E366" s="26"/>
      <c r="F366" s="26"/>
      <c r="G366" s="26"/>
      <c r="H366" s="26"/>
    </row>
    <row r="367" spans="1:8" ht="28.5" customHeight="1">
      <c r="A367" s="16"/>
      <c r="B367" s="26"/>
      <c r="C367" s="26"/>
      <c r="D367" s="26"/>
      <c r="E367" s="26"/>
      <c r="F367" s="26"/>
      <c r="G367" s="26"/>
      <c r="H367" s="26"/>
    </row>
    <row r="368" spans="1:8" ht="15.75">
      <c r="A368" s="16"/>
      <c r="B368" s="26"/>
      <c r="C368" s="26"/>
      <c r="D368" s="26"/>
      <c r="E368" s="26"/>
      <c r="F368" s="26"/>
      <c r="G368" s="26"/>
      <c r="H368" s="26"/>
    </row>
    <row r="369" spans="1:8" ht="15.75">
      <c r="A369" s="92"/>
      <c r="B369" s="92"/>
      <c r="C369" s="92"/>
      <c r="D369" s="92"/>
      <c r="E369" s="92"/>
      <c r="F369" s="92"/>
      <c r="G369" s="92"/>
      <c r="H369" s="92"/>
    </row>
    <row r="370" spans="1:8" ht="12.75">
      <c r="A370" s="19"/>
      <c r="B370" s="19"/>
      <c r="C370" s="19"/>
      <c r="D370" s="19"/>
      <c r="E370" s="19"/>
      <c r="F370" s="19"/>
      <c r="G370" s="19"/>
      <c r="H370" s="19"/>
    </row>
    <row r="371" spans="1:8" ht="12.75">
      <c r="A371" s="19"/>
      <c r="B371" s="19"/>
      <c r="C371" s="19"/>
      <c r="D371" s="19"/>
      <c r="E371" s="19"/>
      <c r="F371" s="19"/>
      <c r="G371" s="19"/>
      <c r="H371" s="19"/>
    </row>
    <row r="372" spans="1:8" ht="12.75">
      <c r="A372" s="19"/>
      <c r="B372" s="19"/>
      <c r="C372" s="19"/>
      <c r="D372" s="19"/>
      <c r="E372" s="19"/>
      <c r="F372" s="19"/>
      <c r="G372" s="19"/>
      <c r="H372" s="19"/>
    </row>
    <row r="373" spans="1:8" ht="12.75">
      <c r="A373" s="19"/>
      <c r="B373" s="19"/>
      <c r="C373" s="19"/>
      <c r="D373" s="19"/>
      <c r="E373" s="19"/>
      <c r="F373" s="19"/>
      <c r="G373" s="19"/>
      <c r="H373" s="19"/>
    </row>
    <row r="374" spans="1:8" ht="12.75">
      <c r="A374" s="19"/>
      <c r="B374" s="19"/>
      <c r="C374" s="19"/>
      <c r="D374" s="19"/>
      <c r="E374" s="19"/>
      <c r="F374" s="19"/>
      <c r="G374" s="19"/>
      <c r="H374" s="19"/>
    </row>
    <row r="375" spans="1:8" ht="12.75">
      <c r="A375" s="19"/>
      <c r="B375" s="19"/>
      <c r="C375" s="19"/>
      <c r="D375" s="19"/>
      <c r="E375" s="19"/>
      <c r="F375" s="19"/>
      <c r="G375" s="19"/>
      <c r="H375" s="19"/>
    </row>
    <row r="376" spans="1:8" ht="12.75">
      <c r="A376" s="19"/>
      <c r="B376" s="19"/>
      <c r="C376" s="19"/>
      <c r="D376" s="19"/>
      <c r="E376" s="19"/>
      <c r="F376" s="19"/>
      <c r="G376" s="19"/>
      <c r="H376" s="19"/>
    </row>
    <row r="377" spans="1:8" ht="12.75">
      <c r="A377" s="19"/>
      <c r="B377" s="19"/>
      <c r="C377" s="19"/>
      <c r="D377" s="19"/>
      <c r="E377" s="19"/>
      <c r="F377" s="19"/>
      <c r="G377" s="19"/>
      <c r="H377" s="19"/>
    </row>
    <row r="378" spans="1:8" ht="12.75">
      <c r="A378" s="19"/>
      <c r="B378" s="19"/>
      <c r="C378" s="19"/>
      <c r="D378" s="19"/>
      <c r="E378" s="19"/>
      <c r="F378" s="19"/>
      <c r="G378" s="19"/>
      <c r="H378" s="19"/>
    </row>
    <row r="379" spans="1:8" ht="12.75">
      <c r="A379" s="19"/>
      <c r="B379" s="19"/>
      <c r="C379" s="19"/>
      <c r="D379" s="19"/>
      <c r="E379" s="19"/>
      <c r="F379" s="19"/>
      <c r="G379" s="19"/>
      <c r="H379" s="19"/>
    </row>
    <row r="380" spans="1:8" ht="12.75">
      <c r="A380" s="19"/>
      <c r="B380" s="19"/>
      <c r="C380" s="19"/>
      <c r="D380" s="19"/>
      <c r="E380" s="19"/>
      <c r="F380" s="19"/>
      <c r="G380" s="19"/>
      <c r="H380" s="19"/>
    </row>
    <row r="381" spans="1:8" ht="12.75">
      <c r="A381" s="19"/>
      <c r="B381" s="19"/>
      <c r="C381" s="19"/>
      <c r="D381" s="19"/>
      <c r="E381" s="19"/>
      <c r="F381" s="19"/>
      <c r="G381" s="19"/>
      <c r="H381" s="19"/>
    </row>
    <row r="382" spans="1:8" ht="12.75">
      <c r="A382" s="19"/>
      <c r="B382" s="19"/>
      <c r="C382" s="19"/>
      <c r="D382" s="19"/>
      <c r="E382" s="19"/>
      <c r="F382" s="19"/>
      <c r="G382" s="19"/>
      <c r="H382" s="19"/>
    </row>
    <row r="383" spans="1:8" ht="12.75">
      <c r="A383" s="19"/>
      <c r="B383" s="19"/>
      <c r="C383" s="19"/>
      <c r="D383" s="19"/>
      <c r="E383" s="19"/>
      <c r="F383" s="19"/>
      <c r="G383" s="19"/>
      <c r="H383" s="19"/>
    </row>
    <row r="384" spans="1:8" ht="12.75">
      <c r="A384" s="19"/>
      <c r="B384" s="19"/>
      <c r="C384" s="19"/>
      <c r="D384" s="19"/>
      <c r="E384" s="19"/>
      <c r="F384" s="19"/>
      <c r="G384" s="19"/>
      <c r="H384" s="19"/>
    </row>
    <row r="385" spans="1:8" ht="12.75">
      <c r="A385" s="19"/>
      <c r="B385" s="19"/>
      <c r="C385" s="19"/>
      <c r="D385" s="19"/>
      <c r="E385" s="19"/>
      <c r="F385" s="19"/>
      <c r="G385" s="19"/>
      <c r="H385" s="19"/>
    </row>
    <row r="386" spans="1:8" ht="12.75">
      <c r="A386" s="19"/>
      <c r="B386" s="19"/>
      <c r="C386" s="19"/>
      <c r="D386" s="19"/>
      <c r="E386" s="19"/>
      <c r="F386" s="19"/>
      <c r="G386" s="19"/>
      <c r="H386" s="19"/>
    </row>
    <row r="387" spans="1:8" ht="12.75">
      <c r="A387" s="19"/>
      <c r="B387" s="19"/>
      <c r="C387" s="19"/>
      <c r="D387" s="19"/>
      <c r="E387" s="19"/>
      <c r="F387" s="19"/>
      <c r="G387" s="19"/>
      <c r="H387" s="19"/>
    </row>
    <row r="388" spans="1:8" ht="12.75">
      <c r="A388" s="19"/>
      <c r="B388" s="19"/>
      <c r="C388" s="19"/>
      <c r="D388" s="19"/>
      <c r="E388" s="19"/>
      <c r="F388" s="19"/>
      <c r="G388" s="19"/>
      <c r="H388" s="19"/>
    </row>
    <row r="389" spans="1:8" ht="12.75">
      <c r="A389" s="19"/>
      <c r="B389" s="19"/>
      <c r="C389" s="19"/>
      <c r="D389" s="19"/>
      <c r="E389" s="19"/>
      <c r="F389" s="19"/>
      <c r="G389" s="19"/>
      <c r="H389" s="19"/>
    </row>
    <row r="390" spans="1:8" ht="12.75">
      <c r="A390" s="19"/>
      <c r="B390" s="19"/>
      <c r="C390" s="19"/>
      <c r="D390" s="19"/>
      <c r="E390" s="19"/>
      <c r="F390" s="19"/>
      <c r="G390" s="19"/>
      <c r="H390" s="19"/>
    </row>
    <row r="391" spans="1:8" ht="12.75">
      <c r="A391" s="19"/>
      <c r="B391" s="19"/>
      <c r="C391" s="19"/>
      <c r="D391" s="19"/>
      <c r="E391" s="19"/>
      <c r="F391" s="19"/>
      <c r="G391" s="19"/>
      <c r="H391" s="19"/>
    </row>
    <row r="392" spans="1:8" ht="12.75">
      <c r="A392" s="19"/>
      <c r="B392" s="19"/>
      <c r="C392" s="19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>
        <v>4039927</v>
      </c>
      <c r="D407" s="19"/>
      <c r="E407" s="19"/>
      <c r="F407" s="19"/>
      <c r="G407" s="19"/>
      <c r="H407" s="19"/>
    </row>
    <row r="408" spans="1:8" ht="12.75">
      <c r="A408" s="19"/>
      <c r="B408" s="19"/>
      <c r="C408" s="19">
        <v>400377</v>
      </c>
      <c r="D408" s="19"/>
      <c r="E408" s="19"/>
      <c r="F408" s="19"/>
      <c r="G408" s="19"/>
      <c r="H408" s="19"/>
    </row>
    <row r="409" spans="1:8" ht="12.75">
      <c r="A409" s="19"/>
      <c r="B409" s="19"/>
      <c r="C409" s="19">
        <f>C407-C408</f>
        <v>3639550</v>
      </c>
      <c r="D409" s="19"/>
      <c r="E409" s="19"/>
      <c r="F409" s="19"/>
      <c r="G409" s="19"/>
      <c r="H409" s="19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2024-04-04T01:02:43Z</dcterms:modified>
  <cp:category/>
  <cp:version/>
  <cp:contentType/>
  <cp:contentStatus/>
</cp:coreProperties>
</file>